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jazz\OneDrive\Desktop\Cootie Stuff\"/>
    </mc:Choice>
  </mc:AlternateContent>
  <xr:revisionPtr revIDLastSave="0" documentId="13_ncr:1_{9094B3FC-ED3A-4FD6-AE19-C8424AF7BA4D}" xr6:coauthVersionLast="47" xr6:coauthVersionMax="47" xr10:uidLastSave="{00000000-0000-0000-0000-000000000000}"/>
  <bookViews>
    <workbookView xWindow="-103" yWindow="-103" windowWidth="19543" windowHeight="12497" xr2:uid="{14D95FE4-0D69-4881-B486-72F00A42DB7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9" i="1" l="1"/>
  <c r="G187" i="1"/>
  <c r="E187" i="1"/>
  <c r="H186" i="1"/>
  <c r="H185" i="1"/>
  <c r="H184" i="1"/>
  <c r="G182" i="1"/>
  <c r="E182" i="1"/>
  <c r="H181" i="1"/>
  <c r="G179" i="1"/>
  <c r="E179" i="1"/>
  <c r="H178" i="1"/>
  <c r="H177" i="1"/>
  <c r="H176" i="1"/>
  <c r="H175" i="1"/>
  <c r="H174" i="1"/>
  <c r="G172" i="1"/>
  <c r="E172" i="1"/>
  <c r="H171" i="1"/>
  <c r="H170" i="1"/>
  <c r="H169" i="1"/>
  <c r="H168" i="1"/>
  <c r="G166" i="1"/>
  <c r="E166" i="1"/>
  <c r="H165" i="1"/>
  <c r="H164" i="1"/>
  <c r="H163" i="1"/>
  <c r="H162" i="1"/>
  <c r="H161" i="1"/>
  <c r="H160" i="1"/>
  <c r="G158" i="1"/>
  <c r="E158" i="1"/>
  <c r="H157" i="1"/>
  <c r="G155" i="1"/>
  <c r="E155" i="1"/>
  <c r="H154" i="1"/>
  <c r="H153" i="1"/>
  <c r="H152" i="1"/>
  <c r="G150" i="1"/>
  <c r="E150" i="1"/>
  <c r="H149" i="1"/>
  <c r="H148" i="1"/>
  <c r="H147" i="1"/>
  <c r="H146" i="1"/>
  <c r="H145" i="1"/>
  <c r="H144" i="1"/>
  <c r="G142" i="1"/>
  <c r="E142" i="1"/>
  <c r="H141" i="1"/>
  <c r="H140" i="1"/>
  <c r="G138" i="1"/>
  <c r="E138" i="1"/>
  <c r="H137" i="1"/>
  <c r="H136" i="1"/>
  <c r="H135" i="1"/>
  <c r="H134" i="1"/>
  <c r="G132" i="1"/>
  <c r="E132" i="1"/>
  <c r="H131" i="1"/>
  <c r="H130" i="1"/>
  <c r="G128" i="1"/>
  <c r="E128" i="1"/>
  <c r="H127" i="1"/>
  <c r="H126" i="1"/>
  <c r="H125" i="1"/>
  <c r="H124" i="1"/>
  <c r="H123" i="1"/>
  <c r="H122" i="1"/>
  <c r="H121" i="1"/>
  <c r="G119" i="1"/>
  <c r="E119" i="1"/>
  <c r="H118" i="1"/>
  <c r="H117" i="1"/>
  <c r="H116" i="1"/>
  <c r="H115" i="1"/>
  <c r="H114" i="1"/>
  <c r="H113" i="1"/>
  <c r="G111" i="1"/>
  <c r="E111" i="1"/>
  <c r="H110" i="1"/>
  <c r="H109" i="1"/>
  <c r="H108" i="1"/>
  <c r="H107" i="1"/>
  <c r="G105" i="1"/>
  <c r="E105" i="1"/>
  <c r="H104" i="1"/>
  <c r="H103" i="1"/>
  <c r="H102" i="1"/>
  <c r="H101" i="1"/>
  <c r="G99" i="1"/>
  <c r="H98" i="1"/>
  <c r="D97" i="1"/>
  <c r="E99" i="1" s="1"/>
  <c r="H96" i="1"/>
  <c r="G94" i="1"/>
  <c r="E94" i="1"/>
  <c r="H93" i="1"/>
  <c r="G91" i="1"/>
  <c r="E91" i="1"/>
  <c r="H90" i="1"/>
  <c r="G88" i="1"/>
  <c r="E88" i="1"/>
  <c r="H87" i="1"/>
  <c r="H86" i="1"/>
  <c r="H85" i="1"/>
  <c r="H84" i="1"/>
  <c r="G82" i="1"/>
  <c r="E82" i="1"/>
  <c r="H81" i="1"/>
  <c r="H80" i="1"/>
  <c r="H79" i="1"/>
  <c r="G77" i="1"/>
  <c r="E77" i="1"/>
  <c r="H76" i="1"/>
  <c r="H75" i="1"/>
  <c r="H74" i="1"/>
  <c r="H73" i="1"/>
  <c r="G71" i="1"/>
  <c r="E71" i="1"/>
  <c r="H70" i="1"/>
  <c r="H69" i="1"/>
  <c r="G66" i="1"/>
  <c r="E66" i="1"/>
  <c r="H65" i="1"/>
  <c r="H64" i="1"/>
  <c r="H63" i="1"/>
  <c r="H62" i="1"/>
  <c r="G60" i="1"/>
  <c r="E60" i="1"/>
  <c r="H59" i="1"/>
  <c r="H58" i="1"/>
  <c r="H57" i="1"/>
  <c r="G55" i="1"/>
  <c r="E55" i="1"/>
  <c r="H54" i="1"/>
  <c r="H53" i="1"/>
  <c r="H52" i="1"/>
  <c r="G50" i="1"/>
  <c r="E50" i="1"/>
  <c r="H49" i="1"/>
  <c r="H48" i="1"/>
  <c r="H47" i="1"/>
  <c r="G45" i="1"/>
  <c r="E45" i="1"/>
  <c r="H44" i="1"/>
  <c r="G42" i="1"/>
  <c r="E42" i="1"/>
  <c r="H41" i="1"/>
  <c r="G39" i="1"/>
  <c r="E39" i="1"/>
  <c r="H38" i="1"/>
  <c r="H37" i="1"/>
  <c r="H36" i="1"/>
  <c r="G34" i="1"/>
  <c r="E34" i="1"/>
  <c r="H33" i="1"/>
  <c r="H32" i="1"/>
  <c r="H30" i="1"/>
  <c r="H29" i="1"/>
  <c r="H28" i="1"/>
  <c r="H27" i="1"/>
  <c r="H26" i="1"/>
  <c r="G24" i="1"/>
  <c r="E24" i="1"/>
  <c r="H23" i="1"/>
  <c r="G21" i="1"/>
  <c r="E21" i="1"/>
  <c r="H20" i="1"/>
  <c r="H19" i="1"/>
  <c r="H18" i="1"/>
  <c r="G16" i="1"/>
  <c r="E16" i="1"/>
  <c r="H15" i="1"/>
  <c r="H14" i="1"/>
  <c r="H13" i="1"/>
  <c r="H12" i="1"/>
  <c r="H11" i="1"/>
  <c r="G9" i="1"/>
  <c r="E9" i="1"/>
  <c r="H8" i="1"/>
  <c r="H7" i="1"/>
  <c r="H6" i="1"/>
  <c r="H5" i="1"/>
  <c r="H4" i="1"/>
  <c r="E189" i="1" l="1"/>
  <c r="H155" i="1"/>
  <c r="H179" i="1"/>
  <c r="H88" i="1"/>
  <c r="H132" i="1"/>
  <c r="H158" i="1"/>
  <c r="H182" i="1"/>
  <c r="H16" i="1"/>
  <c r="H9" i="1"/>
  <c r="H45" i="1"/>
  <c r="H77" i="1"/>
  <c r="H99" i="1"/>
  <c r="H71" i="1"/>
  <c r="H82" i="1"/>
  <c r="H150" i="1"/>
  <c r="H172" i="1"/>
  <c r="H187" i="1"/>
  <c r="H24" i="1"/>
  <c r="H119" i="1"/>
  <c r="H66" i="1"/>
  <c r="H138" i="1"/>
  <c r="H39" i="1"/>
  <c r="H34" i="1"/>
  <c r="H42" i="1"/>
  <c r="H50" i="1"/>
  <c r="H97" i="1"/>
  <c r="H142" i="1"/>
  <c r="H189" i="1"/>
  <c r="H55" i="1"/>
  <c r="H94" i="1"/>
  <c r="H111" i="1"/>
  <c r="H21" i="1"/>
  <c r="H60" i="1"/>
  <c r="H91" i="1"/>
  <c r="H105" i="1"/>
  <c r="H128" i="1"/>
  <c r="H166" i="1"/>
</calcChain>
</file>

<file path=xl/sharedStrings.xml><?xml version="1.0" encoding="utf-8"?>
<sst xmlns="http://schemas.openxmlformats.org/spreadsheetml/2006/main" count="348" uniqueCount="215">
  <si>
    <t>State</t>
  </si>
  <si>
    <t>Aux No</t>
  </si>
  <si>
    <t>Auxiliary Name</t>
  </si>
  <si>
    <t>Updated 2024</t>
  </si>
  <si>
    <t>Percent</t>
  </si>
  <si>
    <t>Arizona</t>
  </si>
  <si>
    <t>0010</t>
  </si>
  <si>
    <t>Yuta Hay</t>
  </si>
  <si>
    <t>0011</t>
  </si>
  <si>
    <t>Sunny Slops</t>
  </si>
  <si>
    <t>0014</t>
  </si>
  <si>
    <t>Wilde E Coyote</t>
  </si>
  <si>
    <t>0023</t>
  </si>
  <si>
    <t>Pine Beetles</t>
  </si>
  <si>
    <t>0777</t>
  </si>
  <si>
    <t>Slot Junkies</t>
  </si>
  <si>
    <t>Prev Yr:</t>
  </si>
  <si>
    <t>Cur Yr:</t>
  </si>
  <si>
    <t>California</t>
  </si>
  <si>
    <t>0019</t>
  </si>
  <si>
    <t>Lil Bugs</t>
  </si>
  <si>
    <t>0043</t>
  </si>
  <si>
    <t>Chinchies</t>
  </si>
  <si>
    <t>0044</t>
  </si>
  <si>
    <t>Perrisites</t>
  </si>
  <si>
    <t>0068</t>
  </si>
  <si>
    <t>Pit Stop</t>
  </si>
  <si>
    <t>0069</t>
  </si>
  <si>
    <t>Lunar Tics</t>
  </si>
  <si>
    <t>Colorado</t>
  </si>
  <si>
    <t>0001</t>
  </si>
  <si>
    <t>Silver Dollar</t>
  </si>
  <si>
    <t>0002</t>
  </si>
  <si>
    <t>3PT #2</t>
  </si>
  <si>
    <t>0007</t>
  </si>
  <si>
    <t>Galloping Domino</t>
  </si>
  <si>
    <t>Delaware</t>
  </si>
  <si>
    <t>0004</t>
  </si>
  <si>
    <t>Fiddlers</t>
  </si>
  <si>
    <t>Florida</t>
  </si>
  <si>
    <t xml:space="preserve">Missile Bugs </t>
  </si>
  <si>
    <t>0008</t>
  </si>
  <si>
    <t>Bo Weevil</t>
  </si>
  <si>
    <t>Catfish</t>
  </si>
  <si>
    <t>0025</t>
  </si>
  <si>
    <t>Cootieville</t>
  </si>
  <si>
    <t>0032</t>
  </si>
  <si>
    <t>Sons of the Beaches</t>
  </si>
  <si>
    <t>0059</t>
  </si>
  <si>
    <t>0066</t>
  </si>
  <si>
    <t>Sea Oats</t>
  </si>
  <si>
    <t>0076</t>
  </si>
  <si>
    <t>Withlacoochee</t>
  </si>
  <si>
    <t>Georgia</t>
  </si>
  <si>
    <t>Mossy Mites</t>
  </si>
  <si>
    <t>0005</t>
  </si>
  <si>
    <t xml:space="preserve">Muff Rats </t>
  </si>
  <si>
    <t>Horney Bugs</t>
  </si>
  <si>
    <t>Illinois</t>
  </si>
  <si>
    <t>0062</t>
  </si>
  <si>
    <t>8'er from Decatur</t>
  </si>
  <si>
    <t>Indiana</t>
  </si>
  <si>
    <t>Indy Racers</t>
  </si>
  <si>
    <t>Kansas</t>
  </si>
  <si>
    <t>0003</t>
  </si>
  <si>
    <t>Topeka</t>
  </si>
  <si>
    <t>0006</t>
  </si>
  <si>
    <t>Scratch Me</t>
  </si>
  <si>
    <t>Cheyenne Flyway</t>
  </si>
  <si>
    <t>Kentucky</t>
  </si>
  <si>
    <t>Nor-Ken-Tuk</t>
  </si>
  <si>
    <t>Nit Pickers</t>
  </si>
  <si>
    <t>0009</t>
  </si>
  <si>
    <t>Simpal</t>
  </si>
  <si>
    <t>Louisiana</t>
  </si>
  <si>
    <t>Mud Bugs</t>
  </si>
  <si>
    <t>Pelican</t>
  </si>
  <si>
    <t>Lousy</t>
  </si>
  <si>
    <t>Maryland</t>
  </si>
  <si>
    <t>Top Notch Tent (former DC #1)</t>
  </si>
  <si>
    <t>Blockbusters</t>
  </si>
  <si>
    <t>0017</t>
  </si>
  <si>
    <t>Rodents</t>
  </si>
  <si>
    <t>0027</t>
  </si>
  <si>
    <t>Sho Crabbers</t>
  </si>
  <si>
    <t>Michigan</t>
  </si>
  <si>
    <t>0018</t>
  </si>
  <si>
    <t>0024</t>
  </si>
  <si>
    <t>Rosehub</t>
  </si>
  <si>
    <t>Caraboa</t>
  </si>
  <si>
    <t>Minnesota</t>
  </si>
  <si>
    <t>Gopher</t>
  </si>
  <si>
    <t>Flea Circus</t>
  </si>
  <si>
    <t>0051</t>
  </si>
  <si>
    <t>Foul Balls</t>
  </si>
  <si>
    <t>Crotch Crickets</t>
  </si>
  <si>
    <t>Mississippi</t>
  </si>
  <si>
    <t>Hub Bugs</t>
  </si>
  <si>
    <t>0012</t>
  </si>
  <si>
    <t>Friendly Possum</t>
  </si>
  <si>
    <t>Sea Beas</t>
  </si>
  <si>
    <t>Missouri</t>
  </si>
  <si>
    <t>Heart of America</t>
  </si>
  <si>
    <t>Running Bare</t>
  </si>
  <si>
    <t>0015</t>
  </si>
  <si>
    <t xml:space="preserve">Semo Swampers </t>
  </si>
  <si>
    <t>0056</t>
  </si>
  <si>
    <t>Montana</t>
  </si>
  <si>
    <t>Sleeping Giant - Defunct 2023</t>
  </si>
  <si>
    <t>Nebraska</t>
  </si>
  <si>
    <t>Bugeaters</t>
  </si>
  <si>
    <t>New Jersey</t>
  </si>
  <si>
    <t>POW</t>
  </si>
  <si>
    <t>Jockey Hollow</t>
  </si>
  <si>
    <t>0041</t>
  </si>
  <si>
    <t>Maple Shade Bombers</t>
  </si>
  <si>
    <t>New Mexico</t>
  </si>
  <si>
    <t>A.H.O.</t>
  </si>
  <si>
    <t>Loco</t>
  </si>
  <si>
    <t>Mt K.I.A.-M.I.A.</t>
  </si>
  <si>
    <t>Itchin n' Bitchin</t>
  </si>
  <si>
    <t>New York</t>
  </si>
  <si>
    <t>Wild Bunch</t>
  </si>
  <si>
    <t>09.75</t>
  </si>
  <si>
    <t xml:space="preserve">Great Swampers </t>
  </si>
  <si>
    <t>Plankers</t>
  </si>
  <si>
    <t>0042</t>
  </si>
  <si>
    <t>Backbiters</t>
  </si>
  <si>
    <t>North Carolina</t>
  </si>
  <si>
    <t>Mixed Breed</t>
  </si>
  <si>
    <t>Creek Crawlers</t>
  </si>
  <si>
    <t>Sprung Leak</t>
  </si>
  <si>
    <t>Lafayette</t>
  </si>
  <si>
    <t>0078</t>
  </si>
  <si>
    <t>Headhunters</t>
  </si>
  <si>
    <t>0089</t>
  </si>
  <si>
    <t>Tarheals</t>
  </si>
  <si>
    <t>Ohio</t>
  </si>
  <si>
    <t>Vin None</t>
  </si>
  <si>
    <t>0016</t>
  </si>
  <si>
    <t>Vin Ordinaire</t>
  </si>
  <si>
    <t>0045</t>
  </si>
  <si>
    <t>Vin Grape Poppers</t>
  </si>
  <si>
    <t>Vin Saki (new 24)</t>
  </si>
  <si>
    <t>0083</t>
  </si>
  <si>
    <t>Vin Twas MJM</t>
  </si>
  <si>
    <t>0092</t>
  </si>
  <si>
    <t>Vin Coho</t>
  </si>
  <si>
    <t>0118</t>
  </si>
  <si>
    <t xml:space="preserve">Vin Buffalo Soldiers </t>
  </si>
  <si>
    <t>Oklahoma</t>
  </si>
  <si>
    <t>Sgoyi Ti:na</t>
  </si>
  <si>
    <t>Honor Bugs</t>
  </si>
  <si>
    <t>Oregon</t>
  </si>
  <si>
    <t xml:space="preserve">Portland </t>
  </si>
  <si>
    <t>Emerald</t>
  </si>
  <si>
    <t>Rim Rock</t>
  </si>
  <si>
    <t>Dunebugs</t>
  </si>
  <si>
    <t>Pennsylvania</t>
  </si>
  <si>
    <t>0033</t>
  </si>
  <si>
    <t>General Wayne</t>
  </si>
  <si>
    <t>Del Val</t>
  </si>
  <si>
    <t>South Carolina</t>
  </si>
  <si>
    <t>Sand Fleas</t>
  </si>
  <si>
    <t>Spartan</t>
  </si>
  <si>
    <t>Only the Strong</t>
  </si>
  <si>
    <t>Crummy Bugs</t>
  </si>
  <si>
    <t>0013</t>
  </si>
  <si>
    <t>Sandlapper</t>
  </si>
  <si>
    <t xml:space="preserve">Night Walkers </t>
  </si>
  <si>
    <t>South Dakota</t>
  </si>
  <si>
    <t>Big Sioux Ticks</t>
  </si>
  <si>
    <t xml:space="preserve">Big Aggies </t>
  </si>
  <si>
    <t>Rushmore</t>
  </si>
  <si>
    <t>Tennessee</t>
  </si>
  <si>
    <t>0026</t>
  </si>
  <si>
    <t>Shelby Angels</t>
  </si>
  <si>
    <t>Texas</t>
  </si>
  <si>
    <t>Lets Do It</t>
  </si>
  <si>
    <t>Dood It</t>
  </si>
  <si>
    <t>0036</t>
  </si>
  <si>
    <t>Three Acres</t>
  </si>
  <si>
    <t>0055</t>
  </si>
  <si>
    <t>Uckishe</t>
  </si>
  <si>
    <t xml:space="preserve">Leanderthal Nits </t>
  </si>
  <si>
    <t>0088</t>
  </si>
  <si>
    <t xml:space="preserve">Armadillo </t>
  </si>
  <si>
    <t>Virginia</t>
  </si>
  <si>
    <t>Ocean View Toads</t>
  </si>
  <si>
    <t>Virginia Beach Coots</t>
  </si>
  <si>
    <t>Rowdy Rebels</t>
  </si>
  <si>
    <t>Da-Lec-Ity</t>
  </si>
  <si>
    <t>Washington</t>
  </si>
  <si>
    <t>Yur-A-Bum</t>
  </si>
  <si>
    <t xml:space="preserve">Van Orc </t>
  </si>
  <si>
    <t>Heap Good</t>
  </si>
  <si>
    <t>Lucky Eleven</t>
  </si>
  <si>
    <t>Chuckanut</t>
  </si>
  <si>
    <t>West Virginia</t>
  </si>
  <si>
    <t>SNAKIE STATE</t>
  </si>
  <si>
    <t>Wisconsin</t>
  </si>
  <si>
    <t>Wacha-kalit</t>
  </si>
  <si>
    <t>Short Arm</t>
  </si>
  <si>
    <t>Mad City</t>
  </si>
  <si>
    <t>SUPREME</t>
  </si>
  <si>
    <t>Total All:</t>
  </si>
  <si>
    <t>as of 3/21/24</t>
  </si>
  <si>
    <t>Scratch Ankles</t>
  </si>
  <si>
    <t xml:space="preserve"> (NEW 2024)</t>
  </si>
  <si>
    <t>Members from Defunct Auxiliries:</t>
  </si>
  <si>
    <t xml:space="preserve">Grape Nuts </t>
  </si>
  <si>
    <t>N/A</t>
  </si>
  <si>
    <t>Supreme MOCA Membership</t>
  </si>
  <si>
    <t xml:space="preserve">DownRiver Rats </t>
  </si>
  <si>
    <t xml:space="preserve"> (New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</si>
</sst>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000"/>
    <numFmt numFmtId="165" formatCode="#,##0.00;\-#,##0.00"/>
  </numFmts>
  <fonts count="1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rgb="FF0000FF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FF0000"/>
      <name val="Arial"/>
      <family val="2"/>
    </font>
    <font>
      <b/>
      <sz val="10"/>
      <color rgb="FFC00000"/>
      <name val="Arial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  <font>
      <b/>
      <sz val="10"/>
      <color rgb="FFFF0000"/>
      <name val="Arial"/>
      <family val="2"/>
    </font>
    <font>
      <sz val="11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0" fontId="2" fillId="0" borderId="0" xfId="0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2" fontId="7" fillId="0" borderId="0" xfId="0" applyNumberFormat="1" applyFont="1"/>
    <xf numFmtId="2" fontId="2" fillId="0" borderId="0" xfId="0" applyNumberFormat="1" applyFont="1"/>
    <xf numFmtId="10" fontId="8" fillId="0" borderId="0" xfId="0" applyNumberFormat="1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9" fillId="0" borderId="0" xfId="0" applyNumberFormat="1" applyFont="1"/>
    <xf numFmtId="44" fontId="10" fillId="0" borderId="0" xfId="1" applyFont="1"/>
    <xf numFmtId="0" fontId="5" fillId="0" borderId="0" xfId="0" quotePrefix="1" applyFont="1" applyAlignment="1">
      <alignment horizontal="center"/>
    </xf>
    <xf numFmtId="165" fontId="7" fillId="0" borderId="0" xfId="0" applyNumberFormat="1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49" fontId="5" fillId="0" borderId="0" xfId="0" quotePrefix="1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164" fontId="5" fillId="0" borderId="0" xfId="0" applyNumberFormat="1" applyFont="1" applyAlignment="1">
      <alignment horizontal="left"/>
    </xf>
    <xf numFmtId="0" fontId="13" fillId="0" borderId="0" xfId="0" applyFont="1"/>
    <xf numFmtId="0" fontId="6" fillId="0" borderId="0" xfId="0" applyFont="1" applyFill="1" applyAlignment="1">
      <alignment horizontal="right"/>
    </xf>
    <xf numFmtId="0" fontId="14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0" fontId="15" fillId="0" borderId="0" xfId="0" applyFont="1" applyAlignment="1">
      <alignment horizontal="center" wrapText="1"/>
    </xf>
    <xf numFmtId="10" fontId="8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E1C94-DEF8-4101-ABB7-E3317D231E2D}">
  <sheetPr>
    <pageSetUpPr fitToPage="1"/>
  </sheetPr>
  <dimension ref="A1:Y218"/>
  <sheetViews>
    <sheetView tabSelected="1" topLeftCell="A164" workbookViewId="0">
      <selection activeCell="H69" sqref="H69"/>
    </sheetView>
  </sheetViews>
  <sheetFormatPr defaultColWidth="9.15234375" defaultRowHeight="12.45" outlineLevelRow="1" x14ac:dyDescent="0.3"/>
  <cols>
    <col min="1" max="1" width="13.84375" style="1" customWidth="1"/>
    <col min="2" max="2" width="9" style="1" customWidth="1"/>
    <col min="3" max="3" width="19.61328125" style="1" customWidth="1"/>
    <col min="4" max="4" width="9.53515625" style="5" customWidth="1"/>
    <col min="5" max="5" width="6.07421875" style="1" customWidth="1"/>
    <col min="6" max="6" width="9.53515625" style="5" customWidth="1"/>
    <col min="7" max="7" width="7" style="1" customWidth="1"/>
    <col min="8" max="8" width="11" style="6" customWidth="1"/>
    <col min="9" max="9" width="9.15234375" style="1"/>
    <col min="10" max="10" width="12.53515625" style="1" customWidth="1"/>
    <col min="11" max="12" width="9.15234375" style="1"/>
    <col min="13" max="13" width="15.3046875" style="1" customWidth="1"/>
    <col min="14" max="14" width="9.15234375" style="1"/>
    <col min="15" max="16" width="7.69140625" style="1" customWidth="1"/>
    <col min="17" max="17" width="7.84375" style="1" customWidth="1"/>
    <col min="18" max="18" width="9.15234375" style="1"/>
    <col min="19" max="19" width="12.15234375" style="1" customWidth="1"/>
    <col min="20" max="21" width="9.3046875" style="1" bestFit="1" customWidth="1"/>
    <col min="22" max="23" width="10.3046875" style="1" bestFit="1" customWidth="1"/>
    <col min="24" max="24" width="9.3046875" style="1" bestFit="1" customWidth="1"/>
    <col min="25" max="25" width="10.3046875" style="1" bestFit="1" customWidth="1"/>
    <col min="26" max="16384" width="9.15234375" style="1"/>
  </cols>
  <sheetData>
    <row r="1" spans="1:25" x14ac:dyDescent="0.3">
      <c r="A1" s="1" t="s">
        <v>212</v>
      </c>
      <c r="D1" s="4"/>
      <c r="E1" s="3"/>
      <c r="F1" s="3" t="s">
        <v>206</v>
      </c>
      <c r="G1" s="4"/>
    </row>
    <row r="2" spans="1:25" ht="24.9" x14ac:dyDescent="0.3">
      <c r="A2" s="35" t="s">
        <v>0</v>
      </c>
      <c r="B2" s="36" t="s">
        <v>1</v>
      </c>
      <c r="C2" s="35" t="s">
        <v>2</v>
      </c>
      <c r="D2" s="29">
        <v>2023</v>
      </c>
      <c r="E2" s="37"/>
      <c r="F2" s="38" t="s">
        <v>3</v>
      </c>
      <c r="G2" s="37"/>
      <c r="H2" s="39" t="s">
        <v>4</v>
      </c>
    </row>
    <row r="3" spans="1:25" ht="15" customHeight="1" x14ac:dyDescent="0.35">
      <c r="A3" s="10" t="s">
        <v>5</v>
      </c>
    </row>
    <row r="4" spans="1:25" ht="15" customHeight="1" outlineLevel="1" x14ac:dyDescent="0.3">
      <c r="B4" s="11" t="s">
        <v>6</v>
      </c>
      <c r="C4" s="12" t="s">
        <v>7</v>
      </c>
      <c r="D4" s="5">
        <v>39</v>
      </c>
      <c r="F4" s="13">
        <v>30</v>
      </c>
      <c r="H4" s="6">
        <f t="shared" ref="H4:H8" si="0">SUM(F4/D4)</f>
        <v>0.76923076923076927</v>
      </c>
    </row>
    <row r="5" spans="1:25" ht="15" customHeight="1" outlineLevel="1" x14ac:dyDescent="0.3">
      <c r="B5" s="11" t="s">
        <v>8</v>
      </c>
      <c r="C5" s="12" t="s">
        <v>9</v>
      </c>
      <c r="D5" s="5">
        <v>30</v>
      </c>
      <c r="F5" s="13">
        <v>29</v>
      </c>
      <c r="H5" s="6">
        <f t="shared" si="0"/>
        <v>0.96666666666666667</v>
      </c>
    </row>
    <row r="6" spans="1:25" ht="15" customHeight="1" outlineLevel="1" x14ac:dyDescent="0.3">
      <c r="B6" s="11" t="s">
        <v>10</v>
      </c>
      <c r="C6" s="12" t="s">
        <v>11</v>
      </c>
      <c r="D6" s="5">
        <v>32</v>
      </c>
      <c r="F6" s="13">
        <v>19</v>
      </c>
      <c r="H6" s="6">
        <f t="shared" si="0"/>
        <v>0.59375</v>
      </c>
    </row>
    <row r="7" spans="1:25" ht="15" customHeight="1" outlineLevel="1" x14ac:dyDescent="0.3">
      <c r="B7" s="11" t="s">
        <v>12</v>
      </c>
      <c r="C7" s="12" t="s">
        <v>13</v>
      </c>
      <c r="D7" s="5">
        <v>15</v>
      </c>
      <c r="F7" s="13">
        <v>13</v>
      </c>
      <c r="H7" s="6">
        <f t="shared" si="0"/>
        <v>0.8666666666666667</v>
      </c>
    </row>
    <row r="8" spans="1:25" ht="15" customHeight="1" outlineLevel="1" x14ac:dyDescent="0.3">
      <c r="B8" s="11" t="s">
        <v>14</v>
      </c>
      <c r="C8" s="12" t="s">
        <v>15</v>
      </c>
      <c r="D8" s="5">
        <v>18</v>
      </c>
      <c r="F8" s="13">
        <v>16</v>
      </c>
      <c r="H8" s="6">
        <f t="shared" si="0"/>
        <v>0.88888888888888884</v>
      </c>
      <c r="K8" s="2"/>
      <c r="L8" s="11"/>
      <c r="M8" s="12"/>
      <c r="N8" s="5"/>
      <c r="P8" s="5"/>
      <c r="R8" s="6"/>
      <c r="S8" s="9"/>
      <c r="T8" s="14"/>
      <c r="U8" s="14"/>
      <c r="V8" s="15"/>
      <c r="W8" s="14"/>
      <c r="X8" s="14"/>
      <c r="Y8" s="14"/>
    </row>
    <row r="9" spans="1:25" ht="15" customHeight="1" x14ac:dyDescent="0.3">
      <c r="D9" s="5" t="s">
        <v>16</v>
      </c>
      <c r="E9" s="5">
        <f>SUM($D$3:$D$8)</f>
        <v>134</v>
      </c>
      <c r="F9" s="5" t="s">
        <v>17</v>
      </c>
      <c r="G9" s="5">
        <f>SUM($F$4:$F$8)</f>
        <v>107</v>
      </c>
      <c r="H9" s="16">
        <f>SUM(G9/E9)</f>
        <v>0.79850746268656714</v>
      </c>
      <c r="K9" s="2"/>
      <c r="L9" s="11"/>
      <c r="M9" s="12"/>
      <c r="N9" s="17"/>
      <c r="P9" s="5"/>
      <c r="R9" s="6"/>
      <c r="S9" s="2"/>
      <c r="T9" s="14"/>
      <c r="U9" s="14"/>
      <c r="V9" s="15"/>
      <c r="W9" s="14"/>
      <c r="X9" s="14"/>
      <c r="Y9" s="14"/>
    </row>
    <row r="10" spans="1:25" ht="15" customHeight="1" x14ac:dyDescent="0.35">
      <c r="A10" s="10" t="s">
        <v>18</v>
      </c>
      <c r="K10" s="2"/>
      <c r="L10" s="19"/>
      <c r="M10" s="12"/>
      <c r="N10" s="5"/>
      <c r="P10" s="5"/>
      <c r="R10" s="6"/>
      <c r="S10" s="2"/>
      <c r="T10" s="15"/>
      <c r="U10" s="15"/>
      <c r="V10" s="15"/>
      <c r="W10" s="15"/>
      <c r="X10" s="15"/>
      <c r="Y10" s="15"/>
    </row>
    <row r="11" spans="1:25" ht="15" customHeight="1" outlineLevel="1" x14ac:dyDescent="0.3">
      <c r="B11" s="11" t="s">
        <v>19</v>
      </c>
      <c r="C11" s="12" t="s">
        <v>20</v>
      </c>
      <c r="D11" s="5">
        <v>31</v>
      </c>
      <c r="F11" s="13">
        <v>29</v>
      </c>
      <c r="H11" s="6">
        <f t="shared" ref="H11:H15" si="1">SUM(F11/D11)</f>
        <v>0.93548387096774188</v>
      </c>
      <c r="K11" s="2"/>
      <c r="N11" s="5"/>
      <c r="O11" s="5"/>
      <c r="P11" s="5"/>
      <c r="Q11" s="5"/>
      <c r="R11" s="16"/>
      <c r="S11" s="2"/>
      <c r="T11" s="20"/>
      <c r="U11" s="20"/>
      <c r="V11" s="15"/>
      <c r="W11" s="20"/>
      <c r="X11" s="20"/>
      <c r="Y11" s="21"/>
    </row>
    <row r="12" spans="1:25" ht="15" customHeight="1" outlineLevel="1" x14ac:dyDescent="0.3">
      <c r="B12" s="22" t="s">
        <v>21</v>
      </c>
      <c r="C12" s="12" t="s">
        <v>22</v>
      </c>
      <c r="D12" s="5">
        <v>24</v>
      </c>
      <c r="F12" s="13">
        <v>23</v>
      </c>
      <c r="H12" s="6">
        <f t="shared" si="1"/>
        <v>0.95833333333333337</v>
      </c>
      <c r="K12" s="2"/>
      <c r="N12" s="5"/>
      <c r="O12" s="5"/>
      <c r="P12" s="5"/>
      <c r="Q12" s="5"/>
      <c r="R12" s="16"/>
      <c r="S12" s="2"/>
      <c r="T12" s="20"/>
      <c r="U12" s="20"/>
      <c r="V12" s="15"/>
      <c r="W12" s="20"/>
      <c r="X12" s="20"/>
      <c r="Y12" s="21"/>
    </row>
    <row r="13" spans="1:25" ht="15" customHeight="1" outlineLevel="1" x14ac:dyDescent="0.35">
      <c r="B13" s="11" t="s">
        <v>23</v>
      </c>
      <c r="C13" s="12" t="s">
        <v>24</v>
      </c>
      <c r="D13" s="5">
        <v>9</v>
      </c>
      <c r="F13" s="33">
        <v>9</v>
      </c>
      <c r="H13" s="6">
        <f t="shared" si="1"/>
        <v>1</v>
      </c>
      <c r="J13" s="10"/>
      <c r="K13" s="18"/>
      <c r="P13" s="5"/>
      <c r="R13" s="6"/>
      <c r="S13" s="2"/>
      <c r="T13" s="23"/>
      <c r="U13" s="23"/>
      <c r="V13" s="15"/>
      <c r="W13" s="23"/>
      <c r="X13" s="23"/>
      <c r="Y13" s="23"/>
    </row>
    <row r="14" spans="1:25" ht="15" customHeight="1" outlineLevel="1" x14ac:dyDescent="0.3">
      <c r="B14" s="11" t="s">
        <v>25</v>
      </c>
      <c r="C14" s="12" t="s">
        <v>26</v>
      </c>
      <c r="D14" s="5">
        <v>46</v>
      </c>
      <c r="F14" s="13">
        <v>43</v>
      </c>
      <c r="H14" s="6">
        <f t="shared" si="1"/>
        <v>0.93478260869565222</v>
      </c>
      <c r="K14" s="2"/>
      <c r="N14" s="5"/>
      <c r="O14" s="5"/>
      <c r="P14" s="5"/>
      <c r="R14" s="16"/>
      <c r="S14" s="2"/>
    </row>
    <row r="15" spans="1:25" ht="15" customHeight="1" outlineLevel="1" x14ac:dyDescent="0.3">
      <c r="B15" s="11" t="s">
        <v>27</v>
      </c>
      <c r="C15" s="12" t="s">
        <v>28</v>
      </c>
      <c r="D15" s="5">
        <v>36</v>
      </c>
      <c r="F15" s="13">
        <v>28</v>
      </c>
      <c r="H15" s="6">
        <f t="shared" si="1"/>
        <v>0.77777777777777779</v>
      </c>
      <c r="K15" s="2"/>
      <c r="L15" s="11"/>
      <c r="M15" s="12"/>
      <c r="N15" s="17"/>
      <c r="P15" s="5"/>
      <c r="R15" s="6"/>
    </row>
    <row r="16" spans="1:25" ht="15" customHeight="1" x14ac:dyDescent="0.3">
      <c r="D16" s="5" t="s">
        <v>16</v>
      </c>
      <c r="E16" s="5">
        <f>SUM($D$10:$D$15)</f>
        <v>146</v>
      </c>
      <c r="F16" s="5" t="s">
        <v>17</v>
      </c>
      <c r="G16" s="5">
        <f>SUM($F$11:$F$15)</f>
        <v>132</v>
      </c>
      <c r="H16" s="16">
        <f>SUM(G16/E16)</f>
        <v>0.90410958904109584</v>
      </c>
      <c r="K16" s="2"/>
      <c r="P16" s="5"/>
      <c r="R16" s="6"/>
    </row>
    <row r="17" spans="1:8" ht="15" customHeight="1" x14ac:dyDescent="0.35">
      <c r="A17" s="10" t="s">
        <v>29</v>
      </c>
    </row>
    <row r="18" spans="1:8" ht="15" customHeight="1" outlineLevel="1" x14ac:dyDescent="0.3">
      <c r="B18" s="11" t="s">
        <v>30</v>
      </c>
      <c r="C18" s="12" t="s">
        <v>31</v>
      </c>
      <c r="D18" s="5">
        <v>30</v>
      </c>
      <c r="F18" s="13">
        <v>36</v>
      </c>
      <c r="H18" s="6">
        <f>SUM(F18/D18)</f>
        <v>1.2</v>
      </c>
    </row>
    <row r="19" spans="1:8" ht="15" customHeight="1" outlineLevel="1" x14ac:dyDescent="0.3">
      <c r="B19" s="11" t="s">
        <v>32</v>
      </c>
      <c r="C19" s="12" t="s">
        <v>33</v>
      </c>
      <c r="D19" s="5">
        <v>23</v>
      </c>
      <c r="F19" s="13">
        <v>23</v>
      </c>
      <c r="H19" s="6">
        <f>SUM(F19/D19)</f>
        <v>1</v>
      </c>
    </row>
    <row r="20" spans="1:8" ht="15" customHeight="1" outlineLevel="1" x14ac:dyDescent="0.3">
      <c r="B20" s="22" t="s">
        <v>34</v>
      </c>
      <c r="C20" s="12" t="s">
        <v>35</v>
      </c>
      <c r="D20" s="5">
        <v>16</v>
      </c>
      <c r="F20" s="13">
        <v>10</v>
      </c>
      <c r="H20" s="6">
        <f>SUM(F20/D20)</f>
        <v>0.625</v>
      </c>
    </row>
    <row r="21" spans="1:8" ht="15" customHeight="1" x14ac:dyDescent="0.3">
      <c r="D21" s="5" t="s">
        <v>16</v>
      </c>
      <c r="E21" s="5">
        <f>SUM($D$17:$D$20)</f>
        <v>69</v>
      </c>
      <c r="F21" s="5" t="s">
        <v>17</v>
      </c>
      <c r="G21" s="5">
        <f>SUM($F$17:$F$20)</f>
        <v>69</v>
      </c>
      <c r="H21" s="16">
        <f>SUM(G21/E21)</f>
        <v>1</v>
      </c>
    </row>
    <row r="22" spans="1:8" ht="15" customHeight="1" x14ac:dyDescent="0.35">
      <c r="A22" s="10" t="s">
        <v>36</v>
      </c>
    </row>
    <row r="23" spans="1:8" ht="15" customHeight="1" outlineLevel="1" x14ac:dyDescent="0.3">
      <c r="B23" s="11" t="s">
        <v>37</v>
      </c>
      <c r="C23" s="12" t="s">
        <v>38</v>
      </c>
      <c r="D23" s="5">
        <v>27</v>
      </c>
      <c r="F23" s="5">
        <v>28</v>
      </c>
      <c r="H23" s="6">
        <f>SUM(F23/D23)</f>
        <v>1.037037037037037</v>
      </c>
    </row>
    <row r="24" spans="1:8" ht="15" customHeight="1" x14ac:dyDescent="0.3">
      <c r="D24" s="5" t="s">
        <v>16</v>
      </c>
      <c r="E24" s="5">
        <f>SUM($D$22:$D$23)</f>
        <v>27</v>
      </c>
      <c r="F24" s="5" t="s">
        <v>17</v>
      </c>
      <c r="G24" s="5">
        <f>SUM($F$22:$F$23)</f>
        <v>28</v>
      </c>
      <c r="H24" s="16">
        <f>SUM(G24/E24)</f>
        <v>1.037037037037037</v>
      </c>
    </row>
    <row r="25" spans="1:8" ht="15" customHeight="1" x14ac:dyDescent="0.35">
      <c r="A25" s="10" t="s">
        <v>39</v>
      </c>
    </row>
    <row r="26" spans="1:8" ht="15" customHeight="1" outlineLevel="1" x14ac:dyDescent="0.3">
      <c r="B26" s="11" t="s">
        <v>32</v>
      </c>
      <c r="C26" s="12" t="s">
        <v>40</v>
      </c>
      <c r="D26" s="5">
        <v>34</v>
      </c>
      <c r="F26" s="13">
        <v>33</v>
      </c>
      <c r="H26" s="6">
        <f>SUM(F26/D26)</f>
        <v>0.97058823529411764</v>
      </c>
    </row>
    <row r="27" spans="1:8" ht="15" customHeight="1" outlineLevel="1" x14ac:dyDescent="0.3">
      <c r="B27" s="11" t="s">
        <v>41</v>
      </c>
      <c r="C27" s="12" t="s">
        <v>42</v>
      </c>
      <c r="D27" s="5">
        <v>20</v>
      </c>
      <c r="F27" s="13">
        <v>20</v>
      </c>
      <c r="H27" s="6">
        <f t="shared" ref="H27:H33" si="2">SUM(F27/D27)</f>
        <v>1</v>
      </c>
    </row>
    <row r="28" spans="1:8" ht="15" customHeight="1" outlineLevel="1" x14ac:dyDescent="0.3">
      <c r="B28" s="11" t="s">
        <v>12</v>
      </c>
      <c r="C28" s="12" t="s">
        <v>43</v>
      </c>
      <c r="D28" s="5">
        <v>26</v>
      </c>
      <c r="F28" s="13">
        <v>26</v>
      </c>
      <c r="H28" s="6">
        <f t="shared" si="2"/>
        <v>1</v>
      </c>
    </row>
    <row r="29" spans="1:8" ht="15" customHeight="1" outlineLevel="1" x14ac:dyDescent="0.3">
      <c r="B29" s="11" t="s">
        <v>44</v>
      </c>
      <c r="C29" s="12" t="s">
        <v>45</v>
      </c>
      <c r="D29" s="5">
        <v>15</v>
      </c>
      <c r="F29" s="13">
        <v>14</v>
      </c>
      <c r="H29" s="6">
        <f t="shared" si="2"/>
        <v>0.93333333333333335</v>
      </c>
    </row>
    <row r="30" spans="1:8" ht="15" customHeight="1" outlineLevel="1" x14ac:dyDescent="0.3">
      <c r="B30" s="11" t="s">
        <v>46</v>
      </c>
      <c r="C30" s="12" t="s">
        <v>47</v>
      </c>
      <c r="D30" s="5">
        <v>33</v>
      </c>
      <c r="F30" s="13">
        <v>28</v>
      </c>
      <c r="H30" s="6">
        <f t="shared" si="2"/>
        <v>0.84848484848484851</v>
      </c>
    </row>
    <row r="31" spans="1:8" ht="15" customHeight="1" outlineLevel="1" x14ac:dyDescent="0.3">
      <c r="A31" s="34" t="s">
        <v>208</v>
      </c>
      <c r="B31" s="22" t="s">
        <v>48</v>
      </c>
      <c r="C31" s="12" t="s">
        <v>207</v>
      </c>
      <c r="D31" s="5">
        <v>0</v>
      </c>
      <c r="F31" s="13">
        <v>14</v>
      </c>
      <c r="H31" s="6" t="s">
        <v>211</v>
      </c>
    </row>
    <row r="32" spans="1:8" ht="15" customHeight="1" outlineLevel="1" x14ac:dyDescent="0.3">
      <c r="B32" s="11" t="s">
        <v>49</v>
      </c>
      <c r="C32" s="12" t="s">
        <v>50</v>
      </c>
      <c r="D32" s="5">
        <v>17</v>
      </c>
      <c r="F32" s="33">
        <v>15</v>
      </c>
      <c r="H32" s="6">
        <f t="shared" si="2"/>
        <v>0.88235294117647056</v>
      </c>
    </row>
    <row r="33" spans="1:8" ht="15" customHeight="1" outlineLevel="1" x14ac:dyDescent="0.3">
      <c r="B33" s="11" t="s">
        <v>51</v>
      </c>
      <c r="C33" s="12" t="s">
        <v>52</v>
      </c>
      <c r="D33" s="5">
        <v>20</v>
      </c>
      <c r="F33" s="13">
        <v>15</v>
      </c>
      <c r="H33" s="6">
        <f t="shared" si="2"/>
        <v>0.75</v>
      </c>
    </row>
    <row r="34" spans="1:8" ht="15" customHeight="1" x14ac:dyDescent="0.3">
      <c r="D34" s="5" t="s">
        <v>16</v>
      </c>
      <c r="E34" s="5">
        <f>SUM(D26:D33)</f>
        <v>165</v>
      </c>
      <c r="F34" s="5" t="s">
        <v>17</v>
      </c>
      <c r="G34" s="5">
        <f>SUM(F26:F33)</f>
        <v>165</v>
      </c>
      <c r="H34" s="16">
        <f>SUM(G34/E34)</f>
        <v>1</v>
      </c>
    </row>
    <row r="35" spans="1:8" ht="15" customHeight="1" x14ac:dyDescent="0.35">
      <c r="A35" s="10" t="s">
        <v>53</v>
      </c>
    </row>
    <row r="36" spans="1:8" ht="15" customHeight="1" x14ac:dyDescent="0.35">
      <c r="A36" s="10"/>
      <c r="B36" s="22" t="s">
        <v>30</v>
      </c>
      <c r="C36" s="12" t="s">
        <v>54</v>
      </c>
      <c r="D36" s="5">
        <v>12</v>
      </c>
      <c r="F36" s="33">
        <v>9</v>
      </c>
      <c r="H36" s="6">
        <f>SUM(F36/D36)</f>
        <v>0.75</v>
      </c>
    </row>
    <row r="37" spans="1:8" ht="15" customHeight="1" outlineLevel="1" x14ac:dyDescent="0.3">
      <c r="B37" s="11" t="s">
        <v>55</v>
      </c>
      <c r="C37" s="12" t="s">
        <v>56</v>
      </c>
      <c r="D37" s="5">
        <v>14</v>
      </c>
      <c r="F37" s="13">
        <v>22</v>
      </c>
      <c r="H37" s="6">
        <f>SUM(F37/D37)</f>
        <v>1.5714285714285714</v>
      </c>
    </row>
    <row r="38" spans="1:8" ht="15" customHeight="1" outlineLevel="1" x14ac:dyDescent="0.3">
      <c r="B38" s="11" t="s">
        <v>49</v>
      </c>
      <c r="C38" s="12" t="s">
        <v>57</v>
      </c>
      <c r="D38" s="5">
        <v>23</v>
      </c>
      <c r="F38" s="13">
        <v>20</v>
      </c>
      <c r="H38" s="6">
        <f>SUM(F38/D38)</f>
        <v>0.86956521739130432</v>
      </c>
    </row>
    <row r="39" spans="1:8" ht="15" customHeight="1" x14ac:dyDescent="0.3">
      <c r="D39" s="5" t="s">
        <v>16</v>
      </c>
      <c r="E39" s="5">
        <f>SUM($D$36:$D$38)</f>
        <v>49</v>
      </c>
      <c r="F39" s="5" t="s">
        <v>17</v>
      </c>
      <c r="G39" s="1">
        <f>SUM(F36:F38)</f>
        <v>51</v>
      </c>
      <c r="H39" s="16">
        <f>SUM(G39/E39)</f>
        <v>1.0408163265306123</v>
      </c>
    </row>
    <row r="40" spans="1:8" ht="15" customHeight="1" x14ac:dyDescent="0.35">
      <c r="A40" s="10" t="s">
        <v>58</v>
      </c>
    </row>
    <row r="41" spans="1:8" ht="15" customHeight="1" outlineLevel="1" x14ac:dyDescent="0.3">
      <c r="B41" s="11" t="s">
        <v>59</v>
      </c>
      <c r="C41" s="12" t="s">
        <v>60</v>
      </c>
      <c r="D41" s="5">
        <v>31</v>
      </c>
      <c r="F41" s="13">
        <v>30</v>
      </c>
      <c r="H41" s="6">
        <f>SUM(F41/D41)</f>
        <v>0.967741935483871</v>
      </c>
    </row>
    <row r="42" spans="1:8" ht="15" customHeight="1" x14ac:dyDescent="0.3">
      <c r="D42" s="5" t="s">
        <v>16</v>
      </c>
      <c r="E42" s="5">
        <f>SUM($D$40:$D$41)</f>
        <v>31</v>
      </c>
      <c r="F42" s="5" t="s">
        <v>17</v>
      </c>
      <c r="G42" s="5">
        <f>SUM($F$41:$F$41)</f>
        <v>30</v>
      </c>
      <c r="H42" s="16">
        <f>SUM(G42/E42)</f>
        <v>0.967741935483871</v>
      </c>
    </row>
    <row r="43" spans="1:8" ht="15" customHeight="1" x14ac:dyDescent="0.35">
      <c r="A43" s="10" t="s">
        <v>61</v>
      </c>
    </row>
    <row r="44" spans="1:8" ht="15" customHeight="1" x14ac:dyDescent="0.35">
      <c r="A44" s="10"/>
      <c r="B44" s="22" t="s">
        <v>8</v>
      </c>
      <c r="C44" s="12" t="s">
        <v>62</v>
      </c>
      <c r="D44" s="5">
        <v>40</v>
      </c>
      <c r="F44" s="13">
        <v>34</v>
      </c>
      <c r="H44" s="6">
        <f>SUM(F44/D44)</f>
        <v>0.85</v>
      </c>
    </row>
    <row r="45" spans="1:8" ht="15" customHeight="1" x14ac:dyDescent="0.3">
      <c r="D45" s="5" t="s">
        <v>16</v>
      </c>
      <c r="E45" s="5">
        <f>SUM($D$43:$D$44)</f>
        <v>40</v>
      </c>
      <c r="F45" s="5" t="s">
        <v>17</v>
      </c>
      <c r="G45" s="1">
        <f>SUM(F44)</f>
        <v>34</v>
      </c>
      <c r="H45" s="6">
        <f>SUM(G45/E45)</f>
        <v>0.85</v>
      </c>
    </row>
    <row r="46" spans="1:8" ht="15" customHeight="1" x14ac:dyDescent="0.35">
      <c r="A46" s="10" t="s">
        <v>63</v>
      </c>
    </row>
    <row r="47" spans="1:8" ht="15" customHeight="1" outlineLevel="1" x14ac:dyDescent="0.3">
      <c r="B47" s="11" t="s">
        <v>64</v>
      </c>
      <c r="C47" s="12" t="s">
        <v>65</v>
      </c>
      <c r="D47" s="5">
        <v>44</v>
      </c>
      <c r="F47" s="13">
        <v>48</v>
      </c>
      <c r="H47" s="6">
        <f>SUM(F47/D47)</f>
        <v>1.0909090909090908</v>
      </c>
    </row>
    <row r="48" spans="1:8" ht="15" customHeight="1" outlineLevel="1" x14ac:dyDescent="0.3">
      <c r="B48" s="11" t="s">
        <v>66</v>
      </c>
      <c r="C48" s="12" t="s">
        <v>67</v>
      </c>
      <c r="D48" s="5">
        <v>17</v>
      </c>
      <c r="F48" s="13">
        <v>30</v>
      </c>
      <c r="H48" s="6">
        <f>SUM(F48/D48)</f>
        <v>1.7647058823529411</v>
      </c>
    </row>
    <row r="49" spans="1:8" ht="15" hidden="1" customHeight="1" outlineLevel="1" x14ac:dyDescent="0.3">
      <c r="B49" s="24"/>
      <c r="C49" s="25" t="s">
        <v>68</v>
      </c>
      <c r="H49" s="6" t="e">
        <f>SUM(F49/D49)</f>
        <v>#DIV/0!</v>
      </c>
    </row>
    <row r="50" spans="1:8" ht="15" customHeight="1" x14ac:dyDescent="0.3">
      <c r="D50" s="5" t="s">
        <v>16</v>
      </c>
      <c r="E50" s="5">
        <f>SUM($D$46:$D$49)</f>
        <v>61</v>
      </c>
      <c r="F50" s="5" t="s">
        <v>17</v>
      </c>
      <c r="G50" s="5">
        <f>SUM($F$47:$F$49)</f>
        <v>78</v>
      </c>
      <c r="H50" s="16">
        <f>SUM(G50/E50)</f>
        <v>1.278688524590164</v>
      </c>
    </row>
    <row r="51" spans="1:8" ht="15" customHeight="1" x14ac:dyDescent="0.35">
      <c r="A51" s="10" t="s">
        <v>69</v>
      </c>
    </row>
    <row r="52" spans="1:8" ht="15" customHeight="1" outlineLevel="1" x14ac:dyDescent="0.3">
      <c r="B52" s="22" t="s">
        <v>32</v>
      </c>
      <c r="C52" s="12" t="s">
        <v>70</v>
      </c>
      <c r="D52" s="5">
        <v>17</v>
      </c>
      <c r="F52" s="33">
        <v>0</v>
      </c>
      <c r="H52" s="6">
        <f>SUM(F52/D52)</f>
        <v>0</v>
      </c>
    </row>
    <row r="53" spans="1:8" ht="15" customHeight="1" outlineLevel="1" x14ac:dyDescent="0.3">
      <c r="B53" s="11" t="s">
        <v>34</v>
      </c>
      <c r="C53" s="12" t="s">
        <v>71</v>
      </c>
      <c r="D53" s="5">
        <v>37</v>
      </c>
      <c r="F53" s="33">
        <v>23</v>
      </c>
      <c r="H53" s="6">
        <f>SUM(F53/D53)</f>
        <v>0.6216216216216216</v>
      </c>
    </row>
    <row r="54" spans="1:8" ht="15" customHeight="1" outlineLevel="1" x14ac:dyDescent="0.3">
      <c r="B54" s="11" t="s">
        <v>72</v>
      </c>
      <c r="C54" s="12" t="s">
        <v>73</v>
      </c>
      <c r="D54" s="5">
        <v>27</v>
      </c>
      <c r="F54" s="13">
        <v>25</v>
      </c>
      <c r="H54" s="6">
        <f>SUM(F54/D54)</f>
        <v>0.92592592592592593</v>
      </c>
    </row>
    <row r="55" spans="1:8" ht="15" customHeight="1" x14ac:dyDescent="0.3">
      <c r="D55" s="5" t="s">
        <v>16</v>
      </c>
      <c r="E55" s="5">
        <f>SUM($D$51:$D$54)</f>
        <v>81</v>
      </c>
      <c r="F55" s="5" t="s">
        <v>17</v>
      </c>
      <c r="G55" s="5">
        <f>SUM($F$51:$F$54)</f>
        <v>48</v>
      </c>
      <c r="H55" s="16">
        <f>SUM(G55/E55)</f>
        <v>0.59259259259259256</v>
      </c>
    </row>
    <row r="56" spans="1:8" ht="15" customHeight="1" x14ac:dyDescent="0.35">
      <c r="A56" s="10" t="s">
        <v>74</v>
      </c>
    </row>
    <row r="57" spans="1:8" ht="15" customHeight="1" outlineLevel="1" x14ac:dyDescent="0.3">
      <c r="B57" s="11" t="s">
        <v>64</v>
      </c>
      <c r="C57" s="12" t="s">
        <v>75</v>
      </c>
      <c r="D57" s="5">
        <v>41</v>
      </c>
      <c r="F57" s="33">
        <v>43</v>
      </c>
      <c r="H57" s="6">
        <f>SUM(F57/D57)</f>
        <v>1.0487804878048781</v>
      </c>
    </row>
    <row r="58" spans="1:8" ht="15" customHeight="1" outlineLevel="1" x14ac:dyDescent="0.3">
      <c r="B58" s="11" t="s">
        <v>66</v>
      </c>
      <c r="C58" s="12" t="s">
        <v>76</v>
      </c>
      <c r="D58" s="5">
        <v>13</v>
      </c>
      <c r="F58" s="13">
        <v>13</v>
      </c>
      <c r="H58" s="6">
        <f>SUM(F58/D58)</f>
        <v>1</v>
      </c>
    </row>
    <row r="59" spans="1:8" ht="15" customHeight="1" outlineLevel="1" x14ac:dyDescent="0.3">
      <c r="B59" s="11" t="s">
        <v>8</v>
      </c>
      <c r="C59" s="12" t="s">
        <v>77</v>
      </c>
      <c r="D59" s="5">
        <v>11</v>
      </c>
      <c r="F59" s="13">
        <v>11</v>
      </c>
      <c r="H59" s="6">
        <f>SUM(F59/D59)</f>
        <v>1</v>
      </c>
    </row>
    <row r="60" spans="1:8" ht="15" customHeight="1" x14ac:dyDescent="0.3">
      <c r="D60" s="5" t="s">
        <v>16</v>
      </c>
      <c r="E60" s="5">
        <f>SUM($D$56:$D$59)</f>
        <v>65</v>
      </c>
      <c r="F60" s="5" t="s">
        <v>17</v>
      </c>
      <c r="G60" s="1">
        <f>SUM(F57:F59)</f>
        <v>67</v>
      </c>
      <c r="H60" s="16">
        <f>SUM(G60/E60)</f>
        <v>1.0307692307692307</v>
      </c>
    </row>
    <row r="61" spans="1:8" ht="15" customHeight="1" x14ac:dyDescent="0.35">
      <c r="A61" s="10" t="s">
        <v>78</v>
      </c>
    </row>
    <row r="62" spans="1:8" ht="15" customHeight="1" outlineLevel="1" x14ac:dyDescent="0.3">
      <c r="A62" s="5"/>
      <c r="B62" s="11" t="s">
        <v>30</v>
      </c>
      <c r="C62" s="12" t="s">
        <v>79</v>
      </c>
      <c r="D62" s="5">
        <v>22</v>
      </c>
      <c r="F62" s="13">
        <v>19</v>
      </c>
      <c r="H62" s="6">
        <f>SUM(F62/D62)</f>
        <v>0.86363636363636365</v>
      </c>
    </row>
    <row r="63" spans="1:8" ht="15" customHeight="1" outlineLevel="1" x14ac:dyDescent="0.3">
      <c r="B63" s="11" t="s">
        <v>64</v>
      </c>
      <c r="C63" s="12" t="s">
        <v>80</v>
      </c>
      <c r="D63" s="5">
        <v>30</v>
      </c>
      <c r="F63" s="13">
        <v>29</v>
      </c>
      <c r="H63" s="6">
        <f>SUM(F63/D63)</f>
        <v>0.96666666666666667</v>
      </c>
    </row>
    <row r="64" spans="1:8" ht="15" customHeight="1" outlineLevel="1" x14ac:dyDescent="0.3">
      <c r="B64" s="11" t="s">
        <v>81</v>
      </c>
      <c r="C64" s="12" t="s">
        <v>82</v>
      </c>
      <c r="D64" s="5">
        <v>12</v>
      </c>
      <c r="F64" s="13">
        <v>13</v>
      </c>
      <c r="H64" s="6">
        <f>SUM(F64/D64)</f>
        <v>1.0833333333333333</v>
      </c>
    </row>
    <row r="65" spans="1:8" ht="15" customHeight="1" outlineLevel="1" x14ac:dyDescent="0.3">
      <c r="B65" s="11" t="s">
        <v>83</v>
      </c>
      <c r="C65" s="12" t="s">
        <v>84</v>
      </c>
      <c r="D65" s="5">
        <v>23</v>
      </c>
      <c r="F65" s="13">
        <v>19</v>
      </c>
      <c r="H65" s="6">
        <f>SUM(F65/D65)</f>
        <v>0.82608695652173914</v>
      </c>
    </row>
    <row r="66" spans="1:8" ht="15" customHeight="1" x14ac:dyDescent="0.3">
      <c r="D66" s="5" t="s">
        <v>16</v>
      </c>
      <c r="E66" s="5">
        <f>SUM($D$61:$D$65)</f>
        <v>87</v>
      </c>
      <c r="F66" s="5" t="s">
        <v>17</v>
      </c>
      <c r="G66" s="5">
        <f>SUM($F$62:$F$65)</f>
        <v>80</v>
      </c>
      <c r="H66" s="16">
        <f>SUM(G66/E66)</f>
        <v>0.91954022988505746</v>
      </c>
    </row>
    <row r="67" spans="1:8" ht="15" customHeight="1" x14ac:dyDescent="0.35">
      <c r="A67" s="10" t="s">
        <v>85</v>
      </c>
    </row>
    <row r="68" spans="1:8" ht="15" customHeight="1" x14ac:dyDescent="0.35">
      <c r="A68" s="40" t="s">
        <v>214</v>
      </c>
      <c r="B68" s="11" t="s">
        <v>86</v>
      </c>
      <c r="C68" s="12" t="s">
        <v>213</v>
      </c>
      <c r="D68" s="5">
        <v>0</v>
      </c>
      <c r="F68" s="13">
        <v>17</v>
      </c>
      <c r="H68" s="6" t="s">
        <v>211</v>
      </c>
    </row>
    <row r="69" spans="1:8" ht="15" customHeight="1" outlineLevel="1" x14ac:dyDescent="0.3">
      <c r="B69" s="11" t="s">
        <v>87</v>
      </c>
      <c r="C69" s="12" t="s">
        <v>88</v>
      </c>
      <c r="D69" s="5">
        <v>68</v>
      </c>
      <c r="F69" s="33">
        <v>58</v>
      </c>
      <c r="H69" s="6">
        <f t="shared" ref="H68:H70" si="3">SUM(F69/D69)</f>
        <v>0.8529411764705882</v>
      </c>
    </row>
    <row r="70" spans="1:8" ht="15" customHeight="1" outlineLevel="1" x14ac:dyDescent="0.3">
      <c r="B70" s="11" t="s">
        <v>46</v>
      </c>
      <c r="C70" s="12" t="s">
        <v>89</v>
      </c>
      <c r="D70" s="5">
        <v>51</v>
      </c>
      <c r="F70" s="13">
        <v>54</v>
      </c>
      <c r="H70" s="6">
        <f t="shared" si="3"/>
        <v>1.0588235294117647</v>
      </c>
    </row>
    <row r="71" spans="1:8" ht="15" customHeight="1" x14ac:dyDescent="0.3">
      <c r="D71" s="5" t="s">
        <v>16</v>
      </c>
      <c r="E71" s="5">
        <f>SUM($D$67:$D$70)</f>
        <v>119</v>
      </c>
      <c r="F71" s="5" t="s">
        <v>17</v>
      </c>
      <c r="G71" s="5">
        <f>SUM($F$67:$F$70)</f>
        <v>129</v>
      </c>
      <c r="H71" s="16">
        <f>SUM(G71/E71)</f>
        <v>1.0840336134453781</v>
      </c>
    </row>
    <row r="72" spans="1:8" ht="15" customHeight="1" x14ac:dyDescent="0.35">
      <c r="A72" s="10" t="s">
        <v>90</v>
      </c>
    </row>
    <row r="73" spans="1:8" ht="15" customHeight="1" outlineLevel="1" x14ac:dyDescent="0.3">
      <c r="B73" s="11" t="s">
        <v>32</v>
      </c>
      <c r="C73" s="12" t="s">
        <v>91</v>
      </c>
      <c r="D73" s="5">
        <v>50</v>
      </c>
      <c r="F73" s="13">
        <v>48</v>
      </c>
      <c r="H73" s="6">
        <f t="shared" ref="H73:H76" si="4">SUM(F73/D73)</f>
        <v>0.96</v>
      </c>
    </row>
    <row r="74" spans="1:8" ht="15" customHeight="1" outlineLevel="1" x14ac:dyDescent="0.3">
      <c r="B74" s="11" t="s">
        <v>55</v>
      </c>
      <c r="C74" s="12" t="s">
        <v>92</v>
      </c>
      <c r="D74" s="5">
        <v>17</v>
      </c>
      <c r="F74" s="13">
        <v>13</v>
      </c>
      <c r="H74" s="6">
        <f t="shared" si="4"/>
        <v>0.76470588235294112</v>
      </c>
    </row>
    <row r="75" spans="1:8" ht="15" customHeight="1" outlineLevel="1" x14ac:dyDescent="0.3">
      <c r="B75" s="11" t="s">
        <v>93</v>
      </c>
      <c r="C75" s="12" t="s">
        <v>94</v>
      </c>
      <c r="D75" s="5">
        <v>38</v>
      </c>
      <c r="F75" s="33">
        <v>31</v>
      </c>
      <c r="H75" s="6">
        <f t="shared" si="4"/>
        <v>0.81578947368421051</v>
      </c>
    </row>
    <row r="76" spans="1:8" ht="15" customHeight="1" outlineLevel="1" x14ac:dyDescent="0.3">
      <c r="B76" s="11" t="s">
        <v>59</v>
      </c>
      <c r="C76" s="12" t="s">
        <v>95</v>
      </c>
      <c r="D76" s="5">
        <v>66</v>
      </c>
      <c r="F76" s="13">
        <v>70</v>
      </c>
      <c r="H76" s="6">
        <f t="shared" si="4"/>
        <v>1.0606060606060606</v>
      </c>
    </row>
    <row r="77" spans="1:8" ht="15" customHeight="1" x14ac:dyDescent="0.3">
      <c r="D77" s="5" t="s">
        <v>16</v>
      </c>
      <c r="E77" s="5">
        <f>SUM(D73:D76)</f>
        <v>171</v>
      </c>
      <c r="F77" s="5" t="s">
        <v>17</v>
      </c>
      <c r="G77" s="1">
        <f>SUM(F73:F76)</f>
        <v>162</v>
      </c>
      <c r="H77" s="16">
        <f>SUM(G77/E77)</f>
        <v>0.94736842105263153</v>
      </c>
    </row>
    <row r="78" spans="1:8" ht="15" customHeight="1" x14ac:dyDescent="0.35">
      <c r="A78" s="10" t="s">
        <v>96</v>
      </c>
    </row>
    <row r="79" spans="1:8" ht="15" customHeight="1" outlineLevel="1" x14ac:dyDescent="0.3">
      <c r="B79" s="11" t="s">
        <v>34</v>
      </c>
      <c r="C79" s="12" t="s">
        <v>97</v>
      </c>
      <c r="D79" s="5">
        <v>38</v>
      </c>
      <c r="F79" s="13">
        <v>41</v>
      </c>
      <c r="H79" s="6">
        <f>SUM(F79/D79)</f>
        <v>1.0789473684210527</v>
      </c>
    </row>
    <row r="80" spans="1:8" ht="15" customHeight="1" outlineLevel="1" x14ac:dyDescent="0.3">
      <c r="B80" s="11" t="s">
        <v>98</v>
      </c>
      <c r="C80" s="12" t="s">
        <v>99</v>
      </c>
      <c r="D80" s="5">
        <v>11</v>
      </c>
      <c r="F80" s="13">
        <v>10</v>
      </c>
      <c r="H80" s="6">
        <f>SUM(F80/D80)</f>
        <v>0.90909090909090906</v>
      </c>
    </row>
    <row r="81" spans="1:8" ht="15" customHeight="1" outlineLevel="1" x14ac:dyDescent="0.3">
      <c r="B81" s="11" t="s">
        <v>81</v>
      </c>
      <c r="C81" s="12" t="s">
        <v>100</v>
      </c>
      <c r="D81" s="5">
        <v>34</v>
      </c>
      <c r="F81" s="13">
        <v>30</v>
      </c>
      <c r="H81" s="6">
        <f>SUM(F81/D81)</f>
        <v>0.88235294117647056</v>
      </c>
    </row>
    <row r="82" spans="1:8" ht="15" customHeight="1" x14ac:dyDescent="0.3">
      <c r="D82" s="5" t="s">
        <v>16</v>
      </c>
      <c r="E82" s="5">
        <f>SUM($D$78:$D$81)</f>
        <v>83</v>
      </c>
      <c r="F82" s="5" t="s">
        <v>17</v>
      </c>
      <c r="G82" s="5">
        <f>SUM(F79:F81)</f>
        <v>81</v>
      </c>
      <c r="H82" s="16">
        <f>SUM(G82/E82)</f>
        <v>0.97590361445783136</v>
      </c>
    </row>
    <row r="83" spans="1:8" ht="15" customHeight="1" x14ac:dyDescent="0.35">
      <c r="A83" s="10" t="s">
        <v>101</v>
      </c>
    </row>
    <row r="84" spans="1:8" ht="15" customHeight="1" outlineLevel="1" x14ac:dyDescent="0.3">
      <c r="B84" s="11" t="s">
        <v>30</v>
      </c>
      <c r="C84" s="12" t="s">
        <v>102</v>
      </c>
      <c r="D84" s="5">
        <v>61</v>
      </c>
      <c r="F84" s="33">
        <v>61</v>
      </c>
      <c r="H84" s="6">
        <f t="shared" ref="H84:H87" si="5">SUM(F84/D84)</f>
        <v>1</v>
      </c>
    </row>
    <row r="85" spans="1:8" ht="15" customHeight="1" outlineLevel="1" x14ac:dyDescent="0.3">
      <c r="B85" s="11" t="s">
        <v>55</v>
      </c>
      <c r="C85" s="12" t="s">
        <v>103</v>
      </c>
      <c r="D85" s="5">
        <v>51</v>
      </c>
      <c r="F85" s="33">
        <v>52</v>
      </c>
      <c r="H85" s="6">
        <f t="shared" si="5"/>
        <v>1.0196078431372548</v>
      </c>
    </row>
    <row r="86" spans="1:8" ht="15" customHeight="1" outlineLevel="1" x14ac:dyDescent="0.3">
      <c r="B86" s="11" t="s">
        <v>104</v>
      </c>
      <c r="C86" s="12" t="s">
        <v>105</v>
      </c>
      <c r="D86" s="5">
        <v>21</v>
      </c>
      <c r="F86" s="13">
        <v>20</v>
      </c>
      <c r="H86" s="6">
        <f t="shared" si="5"/>
        <v>0.95238095238095233</v>
      </c>
    </row>
    <row r="87" spans="1:8" ht="15" customHeight="1" outlineLevel="1" x14ac:dyDescent="0.3">
      <c r="A87" s="34"/>
      <c r="B87" s="11" t="s">
        <v>106</v>
      </c>
      <c r="C87" s="12" t="s">
        <v>210</v>
      </c>
      <c r="D87" s="5">
        <v>15</v>
      </c>
      <c r="F87" s="13">
        <v>10</v>
      </c>
      <c r="H87" s="6">
        <f t="shared" si="5"/>
        <v>0.66666666666666663</v>
      </c>
    </row>
    <row r="88" spans="1:8" ht="15" customHeight="1" x14ac:dyDescent="0.3">
      <c r="D88" s="5" t="s">
        <v>16</v>
      </c>
      <c r="E88" s="5">
        <f>SUM($D$83:$D$87)</f>
        <v>148</v>
      </c>
      <c r="F88" s="5" t="s">
        <v>17</v>
      </c>
      <c r="G88" s="5">
        <f>SUM($F$83:$F$87)</f>
        <v>143</v>
      </c>
      <c r="H88" s="16">
        <f>SUM(G88/E88)</f>
        <v>0.96621621621621623</v>
      </c>
    </row>
    <row r="89" spans="1:8" ht="15" hidden="1" customHeight="1" x14ac:dyDescent="0.35">
      <c r="A89" s="10" t="s">
        <v>107</v>
      </c>
    </row>
    <row r="90" spans="1:8" ht="15" hidden="1" customHeight="1" outlineLevel="1" x14ac:dyDescent="0.3">
      <c r="B90" s="24"/>
      <c r="C90" s="25" t="s">
        <v>108</v>
      </c>
      <c r="H90" s="6" t="e">
        <f>SUM(F90/D90)</f>
        <v>#DIV/0!</v>
      </c>
    </row>
    <row r="91" spans="1:8" ht="15" hidden="1" customHeight="1" collapsed="1" x14ac:dyDescent="0.3">
      <c r="D91" s="5" t="s">
        <v>16</v>
      </c>
      <c r="E91" s="5">
        <f>SUM($D$89:$D$90)</f>
        <v>0</v>
      </c>
      <c r="F91" s="5" t="s">
        <v>17</v>
      </c>
      <c r="G91" s="5">
        <f>SUM($F$89:$F$90)</f>
        <v>0</v>
      </c>
      <c r="H91" s="16" t="e">
        <f>SUM(G91/E91)</f>
        <v>#DIV/0!</v>
      </c>
    </row>
    <row r="92" spans="1:8" ht="15" customHeight="1" x14ac:dyDescent="0.35">
      <c r="A92" s="10" t="s">
        <v>109</v>
      </c>
    </row>
    <row r="93" spans="1:8" ht="15" customHeight="1" outlineLevel="1" x14ac:dyDescent="0.3">
      <c r="B93" s="11" t="s">
        <v>6</v>
      </c>
      <c r="C93" s="12" t="s">
        <v>110</v>
      </c>
      <c r="D93" s="5">
        <v>45</v>
      </c>
      <c r="F93" s="13">
        <v>45</v>
      </c>
      <c r="H93" s="6">
        <f>SUM(F93/D93)</f>
        <v>1</v>
      </c>
    </row>
    <row r="94" spans="1:8" ht="15" customHeight="1" x14ac:dyDescent="0.3">
      <c r="D94" s="5" t="s">
        <v>16</v>
      </c>
      <c r="E94" s="5">
        <f>SUM($D$92:$D$93)</f>
        <v>45</v>
      </c>
      <c r="F94" s="5" t="s">
        <v>17</v>
      </c>
      <c r="G94" s="1">
        <f>SUM(F93:F93)</f>
        <v>45</v>
      </c>
      <c r="H94" s="16">
        <f>SUM(G94/E94)</f>
        <v>1</v>
      </c>
    </row>
    <row r="95" spans="1:8" ht="15" customHeight="1" x14ac:dyDescent="0.35">
      <c r="A95" s="10" t="s">
        <v>111</v>
      </c>
    </row>
    <row r="96" spans="1:8" ht="15" customHeight="1" outlineLevel="1" x14ac:dyDescent="0.3">
      <c r="B96" s="22" t="s">
        <v>34</v>
      </c>
      <c r="C96" s="12" t="s">
        <v>112</v>
      </c>
      <c r="D96" s="5">
        <v>10</v>
      </c>
      <c r="F96" s="13">
        <v>10</v>
      </c>
      <c r="H96" s="6">
        <f>SUM(F96/D96)</f>
        <v>1</v>
      </c>
    </row>
    <row r="97" spans="1:8" ht="15" customHeight="1" outlineLevel="1" x14ac:dyDescent="0.3">
      <c r="B97" s="11" t="s">
        <v>104</v>
      </c>
      <c r="C97" s="12" t="s">
        <v>113</v>
      </c>
      <c r="D97" s="5">
        <f>37+9</f>
        <v>46</v>
      </c>
      <c r="F97" s="13">
        <v>45</v>
      </c>
      <c r="H97" s="6">
        <f>SUM(F97/D97)</f>
        <v>0.97826086956521741</v>
      </c>
    </row>
    <row r="98" spans="1:8" ht="15" customHeight="1" outlineLevel="1" x14ac:dyDescent="0.3">
      <c r="B98" s="22" t="s">
        <v>114</v>
      </c>
      <c r="C98" s="12" t="s">
        <v>115</v>
      </c>
      <c r="D98" s="5">
        <v>22</v>
      </c>
      <c r="F98" s="13">
        <v>10</v>
      </c>
      <c r="H98" s="6">
        <f>SUM(F98/D98)</f>
        <v>0.45454545454545453</v>
      </c>
    </row>
    <row r="99" spans="1:8" ht="15" customHeight="1" x14ac:dyDescent="0.3">
      <c r="D99" s="5" t="s">
        <v>16</v>
      </c>
      <c r="E99" s="5">
        <f>SUM($D$95:$D$98)</f>
        <v>78</v>
      </c>
      <c r="F99" s="5" t="s">
        <v>17</v>
      </c>
      <c r="G99" s="1">
        <f>SUM(F96:F98)</f>
        <v>65</v>
      </c>
      <c r="H99" s="16">
        <f>SUM(G99/E99)</f>
        <v>0.83333333333333337</v>
      </c>
    </row>
    <row r="100" spans="1:8" ht="15" customHeight="1" x14ac:dyDescent="0.35">
      <c r="A100" s="10" t="s">
        <v>116</v>
      </c>
    </row>
    <row r="101" spans="1:8" ht="15" customHeight="1" outlineLevel="1" x14ac:dyDescent="0.3">
      <c r="B101" s="11" t="s">
        <v>55</v>
      </c>
      <c r="C101" s="12" t="s">
        <v>117</v>
      </c>
      <c r="D101" s="5">
        <v>33</v>
      </c>
      <c r="F101" s="13">
        <v>24</v>
      </c>
      <c r="H101" s="6">
        <f>SUM(F101/D101)</f>
        <v>0.72727272727272729</v>
      </c>
    </row>
    <row r="102" spans="1:8" ht="15" customHeight="1" outlineLevel="1" x14ac:dyDescent="0.3">
      <c r="B102" s="11" t="s">
        <v>34</v>
      </c>
      <c r="C102" s="12" t="s">
        <v>118</v>
      </c>
      <c r="D102" s="5">
        <v>26</v>
      </c>
      <c r="F102" s="33">
        <v>31</v>
      </c>
      <c r="H102" s="6">
        <f>SUM(F102/D102)</f>
        <v>1.1923076923076923</v>
      </c>
    </row>
    <row r="103" spans="1:8" ht="15" customHeight="1" outlineLevel="1" x14ac:dyDescent="0.3">
      <c r="B103" s="11" t="s">
        <v>10</v>
      </c>
      <c r="C103" s="12" t="s">
        <v>119</v>
      </c>
      <c r="D103" s="5">
        <v>11</v>
      </c>
      <c r="F103" s="13">
        <v>13</v>
      </c>
      <c r="H103" s="6">
        <f>SUM(F103/D103)</f>
        <v>1.1818181818181819</v>
      </c>
    </row>
    <row r="104" spans="1:8" ht="15" customHeight="1" outlineLevel="1" x14ac:dyDescent="0.3">
      <c r="B104" s="11" t="s">
        <v>19</v>
      </c>
      <c r="C104" s="12" t="s">
        <v>120</v>
      </c>
      <c r="D104" s="5">
        <v>16</v>
      </c>
      <c r="F104" s="13">
        <v>10</v>
      </c>
      <c r="H104" s="6">
        <f>SUM(F104/D104)</f>
        <v>0.625</v>
      </c>
    </row>
    <row r="105" spans="1:8" ht="15" customHeight="1" x14ac:dyDescent="0.3">
      <c r="D105" s="5" t="s">
        <v>16</v>
      </c>
      <c r="E105" s="5">
        <f>SUM($D$100:$D$104)</f>
        <v>86</v>
      </c>
      <c r="F105" s="5" t="s">
        <v>17</v>
      </c>
      <c r="G105" s="5">
        <f>SUM(F101:F104)</f>
        <v>78</v>
      </c>
      <c r="H105" s="16">
        <f>SUM(G105/E105)</f>
        <v>0.90697674418604646</v>
      </c>
    </row>
    <row r="106" spans="1:8" ht="15" customHeight="1" x14ac:dyDescent="0.35">
      <c r="A106" s="10" t="s">
        <v>121</v>
      </c>
    </row>
    <row r="107" spans="1:8" ht="15" customHeight="1" outlineLevel="1" x14ac:dyDescent="0.3">
      <c r="B107" s="11" t="s">
        <v>32</v>
      </c>
      <c r="C107" s="12" t="s">
        <v>122</v>
      </c>
      <c r="D107" s="5">
        <v>23</v>
      </c>
      <c r="F107" s="13">
        <v>27</v>
      </c>
      <c r="H107" s="6">
        <f>SUM(F107/D107)</f>
        <v>1.173913043478261</v>
      </c>
    </row>
    <row r="108" spans="1:8" ht="15" customHeight="1" outlineLevel="1" x14ac:dyDescent="0.3">
      <c r="B108" s="26" t="s">
        <v>123</v>
      </c>
      <c r="C108" s="12" t="s">
        <v>124</v>
      </c>
      <c r="D108" s="5">
        <v>36</v>
      </c>
      <c r="F108" s="13">
        <v>36</v>
      </c>
      <c r="H108" s="6">
        <f>SUM(F108/D108)</f>
        <v>1</v>
      </c>
    </row>
    <row r="109" spans="1:8" ht="15" customHeight="1" outlineLevel="1" x14ac:dyDescent="0.3">
      <c r="B109" s="11" t="s">
        <v>46</v>
      </c>
      <c r="C109" s="12" t="s">
        <v>125</v>
      </c>
      <c r="D109" s="5">
        <v>28</v>
      </c>
      <c r="F109" s="13">
        <v>24</v>
      </c>
      <c r="H109" s="6">
        <f>SUM(F109/D109)</f>
        <v>0.8571428571428571</v>
      </c>
    </row>
    <row r="110" spans="1:8" ht="15" customHeight="1" outlineLevel="1" x14ac:dyDescent="0.3">
      <c r="B110" s="11" t="s">
        <v>126</v>
      </c>
      <c r="C110" s="12" t="s">
        <v>127</v>
      </c>
      <c r="D110" s="5">
        <v>19</v>
      </c>
      <c r="F110" s="13">
        <v>14</v>
      </c>
      <c r="H110" s="6">
        <f>SUM(F110/D110)</f>
        <v>0.73684210526315785</v>
      </c>
    </row>
    <row r="111" spans="1:8" ht="15" customHeight="1" x14ac:dyDescent="0.3">
      <c r="D111" s="5" t="s">
        <v>16</v>
      </c>
      <c r="E111" s="5">
        <f>SUM(D107:D189)</f>
        <v>1571</v>
      </c>
      <c r="F111" s="5" t="s">
        <v>17</v>
      </c>
      <c r="G111" s="1">
        <f>SUM(F107:F189)</f>
        <v>1294</v>
      </c>
      <c r="H111" s="16">
        <f>SUM(G111/E111)</f>
        <v>0.82367918523233608</v>
      </c>
    </row>
    <row r="112" spans="1:8" ht="15" customHeight="1" x14ac:dyDescent="0.35">
      <c r="A112" s="10" t="s">
        <v>128</v>
      </c>
    </row>
    <row r="113" spans="1:8" ht="15" customHeight="1" outlineLevel="1" x14ac:dyDescent="0.3">
      <c r="B113" s="11" t="s">
        <v>32</v>
      </c>
      <c r="C113" s="12" t="s">
        <v>129</v>
      </c>
      <c r="D113" s="5">
        <v>13</v>
      </c>
      <c r="F113" s="33">
        <v>9</v>
      </c>
      <c r="H113" s="6">
        <f t="shared" ref="H113:H118" si="6">SUM(F113/D113)</f>
        <v>0.69230769230769229</v>
      </c>
    </row>
    <row r="114" spans="1:8" ht="15" customHeight="1" outlineLevel="1" x14ac:dyDescent="0.3">
      <c r="B114" s="11" t="s">
        <v>64</v>
      </c>
      <c r="C114" s="12" t="s">
        <v>130</v>
      </c>
      <c r="D114" s="5">
        <v>31</v>
      </c>
      <c r="F114" s="33">
        <v>34</v>
      </c>
      <c r="H114" s="6">
        <f t="shared" si="6"/>
        <v>1.096774193548387</v>
      </c>
    </row>
    <row r="115" spans="1:8" ht="15" customHeight="1" outlineLevel="1" x14ac:dyDescent="0.3">
      <c r="B115" s="11" t="s">
        <v>41</v>
      </c>
      <c r="C115" s="12" t="s">
        <v>131</v>
      </c>
      <c r="D115" s="5">
        <v>24</v>
      </c>
      <c r="F115" s="13">
        <v>18</v>
      </c>
      <c r="H115" s="6">
        <f t="shared" si="6"/>
        <v>0.75</v>
      </c>
    </row>
    <row r="116" spans="1:8" ht="15" customHeight="1" outlineLevel="1" x14ac:dyDescent="0.3">
      <c r="B116" s="11" t="s">
        <v>87</v>
      </c>
      <c r="C116" s="12" t="s">
        <v>132</v>
      </c>
      <c r="D116" s="5">
        <v>15</v>
      </c>
      <c r="F116" s="13">
        <v>13</v>
      </c>
      <c r="H116" s="6">
        <f t="shared" si="6"/>
        <v>0.8666666666666667</v>
      </c>
    </row>
    <row r="117" spans="1:8" ht="15" customHeight="1" outlineLevel="1" x14ac:dyDescent="0.3">
      <c r="B117" s="11" t="s">
        <v>133</v>
      </c>
      <c r="C117" s="12" t="s">
        <v>134</v>
      </c>
      <c r="D117" s="5">
        <v>55</v>
      </c>
      <c r="F117" s="13">
        <v>50</v>
      </c>
      <c r="H117" s="6">
        <f t="shared" si="6"/>
        <v>0.90909090909090906</v>
      </c>
    </row>
    <row r="118" spans="1:8" ht="15" customHeight="1" outlineLevel="1" x14ac:dyDescent="0.3">
      <c r="B118" s="11" t="s">
        <v>135</v>
      </c>
      <c r="C118" s="12" t="s">
        <v>136</v>
      </c>
      <c r="D118" s="5">
        <v>17</v>
      </c>
      <c r="F118" s="13">
        <v>17</v>
      </c>
      <c r="H118" s="6">
        <f t="shared" si="6"/>
        <v>1</v>
      </c>
    </row>
    <row r="119" spans="1:8" ht="15" customHeight="1" x14ac:dyDescent="0.3">
      <c r="D119" s="5" t="s">
        <v>16</v>
      </c>
      <c r="E119" s="5">
        <f>SUM($D$112:$D$118)</f>
        <v>155</v>
      </c>
      <c r="F119" s="5" t="s">
        <v>17</v>
      </c>
      <c r="G119" s="5">
        <f>SUM($F$113:$F$118)</f>
        <v>141</v>
      </c>
      <c r="H119" s="16">
        <f>SUM(G119/E119)</f>
        <v>0.9096774193548387</v>
      </c>
    </row>
    <row r="120" spans="1:8" ht="15" customHeight="1" x14ac:dyDescent="0.35">
      <c r="A120" s="10" t="s">
        <v>137</v>
      </c>
    </row>
    <row r="121" spans="1:8" ht="15" customHeight="1" outlineLevel="1" x14ac:dyDescent="0.3">
      <c r="B121" s="11" t="s">
        <v>55</v>
      </c>
      <c r="C121" s="12" t="s">
        <v>138</v>
      </c>
      <c r="D121" s="5">
        <v>35</v>
      </c>
      <c r="F121" s="13">
        <v>27</v>
      </c>
      <c r="H121" s="6">
        <f t="shared" ref="H121:H127" si="7">SUM(F121/D121)</f>
        <v>0.77142857142857146</v>
      </c>
    </row>
    <row r="122" spans="1:8" ht="15" customHeight="1" outlineLevel="1" x14ac:dyDescent="0.3">
      <c r="B122" s="11" t="s">
        <v>139</v>
      </c>
      <c r="C122" s="12" t="s">
        <v>140</v>
      </c>
      <c r="D122" s="5">
        <v>12</v>
      </c>
      <c r="F122" s="13">
        <v>10</v>
      </c>
      <c r="H122" s="6">
        <f t="shared" si="7"/>
        <v>0.83333333333333337</v>
      </c>
    </row>
    <row r="123" spans="1:8" ht="15" customHeight="1" outlineLevel="1" x14ac:dyDescent="0.3">
      <c r="B123" s="11" t="s">
        <v>141</v>
      </c>
      <c r="C123" s="12" t="s">
        <v>142</v>
      </c>
      <c r="D123" s="5">
        <v>23</v>
      </c>
      <c r="F123" s="13">
        <v>17</v>
      </c>
      <c r="H123" s="6">
        <f>SUM(F123/D123)</f>
        <v>0.73913043478260865</v>
      </c>
    </row>
    <row r="124" spans="1:8" ht="15" customHeight="1" outlineLevel="1" x14ac:dyDescent="0.3">
      <c r="B124" s="22" t="s">
        <v>25</v>
      </c>
      <c r="C124" s="12" t="s">
        <v>143</v>
      </c>
      <c r="D124" s="5">
        <v>0</v>
      </c>
      <c r="F124" s="13">
        <v>13</v>
      </c>
      <c r="H124" s="6" t="e">
        <f>SUM(F124/D124)</f>
        <v>#DIV/0!</v>
      </c>
    </row>
    <row r="125" spans="1:8" ht="15" customHeight="1" outlineLevel="1" x14ac:dyDescent="0.3">
      <c r="B125" s="11" t="s">
        <v>144</v>
      </c>
      <c r="C125" s="12" t="s">
        <v>145</v>
      </c>
      <c r="D125" s="5">
        <v>25</v>
      </c>
      <c r="F125" s="13">
        <v>24</v>
      </c>
      <c r="H125" s="6">
        <f>SUM(F125/D125)</f>
        <v>0.96</v>
      </c>
    </row>
    <row r="126" spans="1:8" ht="15" customHeight="1" outlineLevel="1" x14ac:dyDescent="0.3">
      <c r="B126" s="11" t="s">
        <v>146</v>
      </c>
      <c r="C126" s="12" t="s">
        <v>147</v>
      </c>
      <c r="D126" s="5">
        <v>25</v>
      </c>
      <c r="F126" s="13">
        <v>23</v>
      </c>
      <c r="H126" s="6">
        <f t="shared" si="7"/>
        <v>0.92</v>
      </c>
    </row>
    <row r="127" spans="1:8" ht="15" customHeight="1" outlineLevel="1" x14ac:dyDescent="0.3">
      <c r="B127" s="26" t="s">
        <v>148</v>
      </c>
      <c r="C127" s="12" t="s">
        <v>149</v>
      </c>
      <c r="D127" s="5">
        <v>13</v>
      </c>
      <c r="F127" s="13">
        <v>13</v>
      </c>
      <c r="H127" s="6">
        <f t="shared" si="7"/>
        <v>1</v>
      </c>
    </row>
    <row r="128" spans="1:8" ht="15" customHeight="1" x14ac:dyDescent="0.3">
      <c r="D128" s="5" t="s">
        <v>16</v>
      </c>
      <c r="E128" s="5">
        <f>SUM($D$120:$D$127)</f>
        <v>133</v>
      </c>
      <c r="F128" s="5" t="s">
        <v>17</v>
      </c>
      <c r="G128" s="5">
        <f>SUM($F$120:$F$127)</f>
        <v>127</v>
      </c>
      <c r="H128" s="16">
        <f>SUM(G128/E128)</f>
        <v>0.95488721804511278</v>
      </c>
    </row>
    <row r="129" spans="1:8" ht="15" customHeight="1" x14ac:dyDescent="0.3">
      <c r="A129" s="1" t="s">
        <v>150</v>
      </c>
      <c r="E129" s="5"/>
      <c r="G129" s="5"/>
      <c r="H129" s="16"/>
    </row>
    <row r="130" spans="1:8" ht="15" customHeight="1" x14ac:dyDescent="0.3">
      <c r="B130" s="27" t="s">
        <v>32</v>
      </c>
      <c r="C130" s="12" t="s">
        <v>151</v>
      </c>
      <c r="D130" s="5">
        <v>31</v>
      </c>
      <c r="E130" s="5"/>
      <c r="F130" s="13">
        <v>39</v>
      </c>
      <c r="G130" s="5"/>
      <c r="H130" s="6">
        <f t="shared" ref="H130:H131" si="8">SUM(F130/D130)</f>
        <v>1.2580645161290323</v>
      </c>
    </row>
    <row r="131" spans="1:8" ht="15" customHeight="1" x14ac:dyDescent="0.3">
      <c r="B131" s="27" t="s">
        <v>34</v>
      </c>
      <c r="C131" s="12" t="s">
        <v>152</v>
      </c>
      <c r="D131" s="5">
        <v>19</v>
      </c>
      <c r="E131" s="5"/>
      <c r="F131" s="13">
        <v>18</v>
      </c>
      <c r="G131" s="5"/>
      <c r="H131" s="6">
        <f t="shared" si="8"/>
        <v>0.94736842105263153</v>
      </c>
    </row>
    <row r="132" spans="1:8" ht="15" customHeight="1" x14ac:dyDescent="0.3">
      <c r="D132" s="5" t="s">
        <v>16</v>
      </c>
      <c r="E132" s="5">
        <f>SUM($D$130:$D$131)</f>
        <v>50</v>
      </c>
      <c r="F132" s="5" t="s">
        <v>17</v>
      </c>
      <c r="G132" s="5">
        <f>SUM($F$130:$F$131)</f>
        <v>57</v>
      </c>
      <c r="H132" s="16">
        <f>SUM(G132/E132)</f>
        <v>1.1399999999999999</v>
      </c>
    </row>
    <row r="133" spans="1:8" ht="15" customHeight="1" x14ac:dyDescent="0.35">
      <c r="A133" s="10" t="s">
        <v>153</v>
      </c>
    </row>
    <row r="134" spans="1:8" ht="15" customHeight="1" outlineLevel="1" x14ac:dyDescent="0.3">
      <c r="B134" s="11" t="s">
        <v>30</v>
      </c>
      <c r="C134" s="12" t="s">
        <v>154</v>
      </c>
      <c r="D134" s="5">
        <v>17</v>
      </c>
      <c r="F134" s="13">
        <v>14</v>
      </c>
      <c r="H134" s="6">
        <f t="shared" ref="H134:H137" si="9">SUM(F134/D134)</f>
        <v>0.82352941176470584</v>
      </c>
    </row>
    <row r="135" spans="1:8" ht="15" customHeight="1" outlineLevel="1" x14ac:dyDescent="0.3">
      <c r="B135" s="11" t="s">
        <v>37</v>
      </c>
      <c r="C135" s="12" t="s">
        <v>155</v>
      </c>
      <c r="D135" s="5">
        <v>27</v>
      </c>
      <c r="F135" s="33">
        <v>33</v>
      </c>
      <c r="H135" s="6">
        <f t="shared" si="9"/>
        <v>1.2222222222222223</v>
      </c>
    </row>
    <row r="136" spans="1:8" ht="15" customHeight="1" outlineLevel="1" x14ac:dyDescent="0.3">
      <c r="B136" s="11" t="s">
        <v>41</v>
      </c>
      <c r="C136" s="12" t="s">
        <v>156</v>
      </c>
      <c r="D136" s="5">
        <v>24</v>
      </c>
      <c r="F136" s="33">
        <v>20</v>
      </c>
      <c r="H136" s="6">
        <f t="shared" si="9"/>
        <v>0.83333333333333337</v>
      </c>
    </row>
    <row r="137" spans="1:8" ht="15" customHeight="1" outlineLevel="1" x14ac:dyDescent="0.3">
      <c r="B137" s="22" t="s">
        <v>72</v>
      </c>
      <c r="C137" s="12" t="s">
        <v>157</v>
      </c>
      <c r="D137" s="5">
        <v>23</v>
      </c>
      <c r="F137" s="33">
        <v>10</v>
      </c>
      <c r="H137" s="6">
        <f t="shared" si="9"/>
        <v>0.43478260869565216</v>
      </c>
    </row>
    <row r="138" spans="1:8" ht="15" customHeight="1" x14ac:dyDescent="0.3">
      <c r="D138" s="5" t="s">
        <v>16</v>
      </c>
      <c r="E138" s="5">
        <f>SUM($D$133:$D$189)</f>
        <v>1127</v>
      </c>
      <c r="F138" s="5" t="s">
        <v>17</v>
      </c>
      <c r="G138" s="5">
        <f>SUM($F$133:$F$189)</f>
        <v>868</v>
      </c>
      <c r="H138" s="16">
        <f>SUM(G138/E138)</f>
        <v>0.77018633540372672</v>
      </c>
    </row>
    <row r="139" spans="1:8" ht="15" customHeight="1" x14ac:dyDescent="0.35">
      <c r="A139" s="10" t="s">
        <v>158</v>
      </c>
    </row>
    <row r="140" spans="1:8" ht="15" customHeight="1" outlineLevel="1" x14ac:dyDescent="0.3">
      <c r="B140" s="26" t="s">
        <v>159</v>
      </c>
      <c r="C140" s="12" t="s">
        <v>160</v>
      </c>
      <c r="D140" s="5">
        <v>32</v>
      </c>
      <c r="F140" s="13">
        <v>32</v>
      </c>
      <c r="H140" s="6">
        <f>SUM(F140/D140)</f>
        <v>1</v>
      </c>
    </row>
    <row r="141" spans="1:8" ht="15" customHeight="1" outlineLevel="1" x14ac:dyDescent="0.3">
      <c r="B141" s="11" t="s">
        <v>23</v>
      </c>
      <c r="C141" s="12" t="s">
        <v>161</v>
      </c>
      <c r="D141" s="5">
        <v>24</v>
      </c>
      <c r="F141" s="13">
        <v>21</v>
      </c>
      <c r="H141" s="6">
        <f>SUM(F141/D141)</f>
        <v>0.875</v>
      </c>
    </row>
    <row r="142" spans="1:8" ht="15" customHeight="1" x14ac:dyDescent="0.3">
      <c r="D142" s="5" t="s">
        <v>16</v>
      </c>
      <c r="E142" s="5">
        <f>SUM($D$139:$D$141)</f>
        <v>56</v>
      </c>
      <c r="F142" s="5" t="s">
        <v>17</v>
      </c>
      <c r="G142" s="5">
        <f>SUM($F$139:$F$141)</f>
        <v>53</v>
      </c>
      <c r="H142" s="16">
        <f>SUM(G142/E142)</f>
        <v>0.9464285714285714</v>
      </c>
    </row>
    <row r="143" spans="1:8" ht="15" customHeight="1" x14ac:dyDescent="0.35">
      <c r="A143" s="10" t="s">
        <v>162</v>
      </c>
    </row>
    <row r="144" spans="1:8" ht="15" customHeight="1" outlineLevel="1" x14ac:dyDescent="0.3">
      <c r="B144" s="11" t="s">
        <v>30</v>
      </c>
      <c r="C144" s="12" t="s">
        <v>163</v>
      </c>
      <c r="D144" s="5">
        <v>20</v>
      </c>
      <c r="F144" s="13">
        <v>17</v>
      </c>
      <c r="H144" s="6">
        <f t="shared" ref="H144:H149" si="10">SUM(F144/D144)</f>
        <v>0.85</v>
      </c>
    </row>
    <row r="145" spans="1:8" ht="15" customHeight="1" outlineLevel="1" x14ac:dyDescent="0.3">
      <c r="B145" s="11" t="s">
        <v>64</v>
      </c>
      <c r="C145" s="12" t="s">
        <v>164</v>
      </c>
      <c r="D145" s="5">
        <v>30</v>
      </c>
      <c r="F145" s="33">
        <v>29</v>
      </c>
      <c r="H145" s="6">
        <f t="shared" si="10"/>
        <v>0.96666666666666667</v>
      </c>
    </row>
    <row r="146" spans="1:8" ht="15" customHeight="1" outlineLevel="1" x14ac:dyDescent="0.3">
      <c r="B146" s="11" t="s">
        <v>72</v>
      </c>
      <c r="C146" s="12" t="s">
        <v>165</v>
      </c>
      <c r="D146" s="5">
        <v>14</v>
      </c>
      <c r="F146" s="13">
        <v>11</v>
      </c>
      <c r="H146" s="6">
        <f t="shared" si="10"/>
        <v>0.7857142857142857</v>
      </c>
    </row>
    <row r="147" spans="1:8" ht="15" customHeight="1" outlineLevel="1" x14ac:dyDescent="0.3">
      <c r="B147" s="11" t="s">
        <v>6</v>
      </c>
      <c r="C147" s="12" t="s">
        <v>166</v>
      </c>
      <c r="D147" s="5">
        <v>63</v>
      </c>
      <c r="F147" s="13">
        <v>30</v>
      </c>
      <c r="H147" s="6">
        <f t="shared" si="10"/>
        <v>0.47619047619047616</v>
      </c>
    </row>
    <row r="148" spans="1:8" ht="15" customHeight="1" outlineLevel="1" x14ac:dyDescent="0.3">
      <c r="B148" s="11" t="s">
        <v>167</v>
      </c>
      <c r="C148" s="12" t="s">
        <v>168</v>
      </c>
      <c r="D148" s="5">
        <v>21</v>
      </c>
      <c r="F148" s="13">
        <v>16</v>
      </c>
      <c r="H148" s="6">
        <f t="shared" si="10"/>
        <v>0.76190476190476186</v>
      </c>
    </row>
    <row r="149" spans="1:8" ht="15" customHeight="1" outlineLevel="1" x14ac:dyDescent="0.3">
      <c r="B149" s="26" t="s">
        <v>104</v>
      </c>
      <c r="C149" s="12" t="s">
        <v>169</v>
      </c>
      <c r="D149" s="5">
        <v>25</v>
      </c>
      <c r="F149" s="13">
        <v>28</v>
      </c>
      <c r="H149" s="6">
        <f t="shared" si="10"/>
        <v>1.1200000000000001</v>
      </c>
    </row>
    <row r="150" spans="1:8" ht="15" customHeight="1" x14ac:dyDescent="0.3">
      <c r="D150" s="5" t="s">
        <v>16</v>
      </c>
      <c r="E150" s="5">
        <f>SUM(D144:D149)</f>
        <v>173</v>
      </c>
      <c r="F150" s="5" t="s">
        <v>17</v>
      </c>
      <c r="G150" s="5">
        <f>SUM($F$143:$F$149)</f>
        <v>131</v>
      </c>
      <c r="H150" s="16">
        <f>SUM(G150/E150)</f>
        <v>0.75722543352601157</v>
      </c>
    </row>
    <row r="151" spans="1:8" ht="15" customHeight="1" x14ac:dyDescent="0.35">
      <c r="A151" s="10" t="s">
        <v>170</v>
      </c>
    </row>
    <row r="152" spans="1:8" ht="15" customHeight="1" outlineLevel="1" x14ac:dyDescent="0.3">
      <c r="B152" s="11" t="s">
        <v>30</v>
      </c>
      <c r="C152" s="12" t="s">
        <v>171</v>
      </c>
      <c r="D152" s="5">
        <v>20</v>
      </c>
      <c r="F152" s="13">
        <v>19</v>
      </c>
      <c r="H152" s="6">
        <f>SUM(F152/D152)</f>
        <v>0.95</v>
      </c>
    </row>
    <row r="153" spans="1:8" ht="15" customHeight="1" outlineLevel="1" x14ac:dyDescent="0.3">
      <c r="B153" s="11" t="s">
        <v>98</v>
      </c>
      <c r="C153" s="12" t="s">
        <v>172</v>
      </c>
      <c r="D153" s="5">
        <v>14</v>
      </c>
      <c r="F153" s="13">
        <v>11</v>
      </c>
      <c r="H153" s="6">
        <f>SUM(F153/D153)</f>
        <v>0.7857142857142857</v>
      </c>
    </row>
    <row r="154" spans="1:8" ht="15" hidden="1" customHeight="1" outlineLevel="1" x14ac:dyDescent="0.3">
      <c r="B154" s="24"/>
      <c r="C154" s="25" t="s">
        <v>173</v>
      </c>
      <c r="H154" s="6" t="e">
        <f>SUM(F154/D154)</f>
        <v>#DIV/0!</v>
      </c>
    </row>
    <row r="155" spans="1:8" ht="15" customHeight="1" x14ac:dyDescent="0.3">
      <c r="D155" s="5" t="s">
        <v>16</v>
      </c>
      <c r="E155" s="5">
        <f>SUM($D$151:$D$154)</f>
        <v>34</v>
      </c>
      <c r="F155" s="5" t="s">
        <v>17</v>
      </c>
      <c r="G155" s="5">
        <f>SUM($F$151:$F$154)</f>
        <v>30</v>
      </c>
      <c r="H155" s="16">
        <f>SUM(G155/E155)</f>
        <v>0.88235294117647056</v>
      </c>
    </row>
    <row r="156" spans="1:8" ht="15" customHeight="1" x14ac:dyDescent="0.35">
      <c r="A156" s="10" t="s">
        <v>174</v>
      </c>
    </row>
    <row r="157" spans="1:8" ht="15" customHeight="1" outlineLevel="1" x14ac:dyDescent="0.3">
      <c r="B157" s="11" t="s">
        <v>175</v>
      </c>
      <c r="C157" s="12" t="s">
        <v>176</v>
      </c>
      <c r="D157" s="5">
        <v>31</v>
      </c>
      <c r="F157" s="33">
        <v>24</v>
      </c>
      <c r="H157" s="6">
        <f>SUM(F157/D157)</f>
        <v>0.77419354838709675</v>
      </c>
    </row>
    <row r="158" spans="1:8" ht="15" customHeight="1" x14ac:dyDescent="0.3">
      <c r="D158" s="5" t="s">
        <v>16</v>
      </c>
      <c r="E158" s="5">
        <f>SUM($D$156:$D$157)</f>
        <v>31</v>
      </c>
      <c r="F158" s="5" t="s">
        <v>17</v>
      </c>
      <c r="G158" s="5">
        <f>SUM($F$156:$F$157)</f>
        <v>24</v>
      </c>
      <c r="H158" s="16">
        <f>SUM(G158/E158)</f>
        <v>0.77419354838709675</v>
      </c>
    </row>
    <row r="159" spans="1:8" ht="15" customHeight="1" x14ac:dyDescent="0.35">
      <c r="A159" s="10" t="s">
        <v>177</v>
      </c>
    </row>
    <row r="160" spans="1:8" ht="15" customHeight="1" outlineLevel="1" x14ac:dyDescent="0.3">
      <c r="B160" s="11" t="s">
        <v>8</v>
      </c>
      <c r="C160" s="12" t="s">
        <v>178</v>
      </c>
      <c r="D160" s="5">
        <v>28</v>
      </c>
      <c r="F160" s="13">
        <v>16</v>
      </c>
      <c r="H160" s="6">
        <f t="shared" ref="H160:H165" si="11">SUM(F160/D160)</f>
        <v>0.5714285714285714</v>
      </c>
    </row>
    <row r="161" spans="1:8" ht="15" customHeight="1" outlineLevel="1" x14ac:dyDescent="0.3">
      <c r="B161" s="11" t="s">
        <v>167</v>
      </c>
      <c r="C161" s="12" t="s">
        <v>179</v>
      </c>
      <c r="D161" s="5">
        <v>31</v>
      </c>
      <c r="F161" s="13">
        <v>30</v>
      </c>
      <c r="H161" s="6">
        <f t="shared" si="11"/>
        <v>0.967741935483871</v>
      </c>
    </row>
    <row r="162" spans="1:8" ht="15" customHeight="1" outlineLevel="1" x14ac:dyDescent="0.3">
      <c r="B162" s="11" t="s">
        <v>180</v>
      </c>
      <c r="C162" s="12" t="s">
        <v>181</v>
      </c>
      <c r="D162" s="5">
        <v>20</v>
      </c>
      <c r="F162" s="13">
        <v>17</v>
      </c>
      <c r="H162" s="6">
        <f t="shared" si="11"/>
        <v>0.85</v>
      </c>
    </row>
    <row r="163" spans="1:8" ht="15" customHeight="1" outlineLevel="1" x14ac:dyDescent="0.3">
      <c r="B163" s="11" t="s">
        <v>182</v>
      </c>
      <c r="C163" s="12" t="s">
        <v>183</v>
      </c>
      <c r="D163" s="5">
        <v>55</v>
      </c>
      <c r="F163" s="13">
        <v>43</v>
      </c>
      <c r="H163" s="6">
        <f t="shared" si="11"/>
        <v>0.78181818181818186</v>
      </c>
    </row>
    <row r="164" spans="1:8" ht="15" customHeight="1" outlineLevel="1" x14ac:dyDescent="0.3">
      <c r="B164" s="26" t="s">
        <v>27</v>
      </c>
      <c r="C164" s="12" t="s">
        <v>184</v>
      </c>
      <c r="D164" s="5">
        <v>16</v>
      </c>
      <c r="F164" s="13">
        <v>15</v>
      </c>
      <c r="H164" s="6">
        <f>SUM(F164/D164)</f>
        <v>0.9375</v>
      </c>
    </row>
    <row r="165" spans="1:8" ht="15" customHeight="1" outlineLevel="1" x14ac:dyDescent="0.3">
      <c r="B165" s="26" t="s">
        <v>185</v>
      </c>
      <c r="C165" s="12" t="s">
        <v>186</v>
      </c>
      <c r="D165" s="5">
        <v>19</v>
      </c>
      <c r="F165" s="13">
        <v>16</v>
      </c>
      <c r="H165" s="6">
        <f t="shared" si="11"/>
        <v>0.84210526315789469</v>
      </c>
    </row>
    <row r="166" spans="1:8" ht="15" customHeight="1" x14ac:dyDescent="0.3">
      <c r="D166" s="5" t="s">
        <v>16</v>
      </c>
      <c r="E166" s="5">
        <f>SUM($D$159:$D$165)</f>
        <v>169</v>
      </c>
      <c r="F166" s="5" t="s">
        <v>17</v>
      </c>
      <c r="G166" s="1">
        <f>SUM(F160:F165)</f>
        <v>137</v>
      </c>
      <c r="H166" s="16">
        <f>SUM(G166/E166)</f>
        <v>0.81065088757396453</v>
      </c>
    </row>
    <row r="167" spans="1:8" ht="15" customHeight="1" x14ac:dyDescent="0.35">
      <c r="A167" s="10" t="s">
        <v>187</v>
      </c>
    </row>
    <row r="168" spans="1:8" ht="15" customHeight="1" outlineLevel="1" x14ac:dyDescent="0.3">
      <c r="B168" s="11" t="s">
        <v>30</v>
      </c>
      <c r="C168" s="12" t="s">
        <v>188</v>
      </c>
      <c r="D168" s="5">
        <v>25</v>
      </c>
      <c r="F168" s="13">
        <v>25</v>
      </c>
      <c r="H168" s="6">
        <f>SUM(F168/D168)</f>
        <v>1</v>
      </c>
    </row>
    <row r="169" spans="1:8" ht="15" customHeight="1" outlineLevel="1" x14ac:dyDescent="0.3">
      <c r="B169" s="11" t="s">
        <v>72</v>
      </c>
      <c r="C169" s="12" t="s">
        <v>189</v>
      </c>
      <c r="D169" s="5">
        <v>33</v>
      </c>
      <c r="F169" s="13">
        <v>30</v>
      </c>
      <c r="H169" s="6">
        <f>SUM(F169/D169)</f>
        <v>0.90909090909090906</v>
      </c>
    </row>
    <row r="170" spans="1:8" ht="15" customHeight="1" outlineLevel="1" x14ac:dyDescent="0.3">
      <c r="B170" s="11" t="s">
        <v>167</v>
      </c>
      <c r="C170" s="12" t="s">
        <v>190</v>
      </c>
      <c r="D170" s="5">
        <v>16</v>
      </c>
      <c r="F170" s="13">
        <v>15</v>
      </c>
      <c r="H170" s="6">
        <f>SUM(F170/D170)</f>
        <v>0.9375</v>
      </c>
    </row>
    <row r="171" spans="1:8" ht="15" customHeight="1" outlineLevel="1" x14ac:dyDescent="0.3">
      <c r="B171" s="11" t="s">
        <v>10</v>
      </c>
      <c r="C171" s="12" t="s">
        <v>191</v>
      </c>
      <c r="D171" s="5">
        <v>24</v>
      </c>
      <c r="F171" s="13">
        <v>30</v>
      </c>
      <c r="H171" s="6">
        <f>SUM(F171/D171)</f>
        <v>1.25</v>
      </c>
    </row>
    <row r="172" spans="1:8" ht="15" customHeight="1" x14ac:dyDescent="0.3">
      <c r="D172" s="5" t="s">
        <v>16</v>
      </c>
      <c r="E172" s="5">
        <f>SUM($D$167:$D$171)</f>
        <v>98</v>
      </c>
      <c r="F172" s="5" t="s">
        <v>17</v>
      </c>
      <c r="G172" s="5">
        <f>SUM($F$168:$F$171)</f>
        <v>100</v>
      </c>
      <c r="H172" s="16">
        <f>SUM(G172/E172)</f>
        <v>1.0204081632653061</v>
      </c>
    </row>
    <row r="173" spans="1:8" ht="15" customHeight="1" x14ac:dyDescent="0.35">
      <c r="A173" s="10" t="s">
        <v>192</v>
      </c>
    </row>
    <row r="174" spans="1:8" ht="15" customHeight="1" outlineLevel="1" x14ac:dyDescent="0.3">
      <c r="B174" s="28" t="s">
        <v>64</v>
      </c>
      <c r="C174" s="12" t="s">
        <v>193</v>
      </c>
      <c r="D174" s="5">
        <v>20</v>
      </c>
      <c r="F174" s="13">
        <v>19</v>
      </c>
      <c r="H174" s="6">
        <f>SUM(F174/D174)</f>
        <v>0.95</v>
      </c>
    </row>
    <row r="175" spans="1:8" ht="15" customHeight="1" outlineLevel="1" x14ac:dyDescent="0.3">
      <c r="B175" s="26" t="s">
        <v>66</v>
      </c>
      <c r="C175" s="12" t="s">
        <v>194</v>
      </c>
      <c r="D175" s="5">
        <v>27</v>
      </c>
      <c r="F175" s="13">
        <v>24</v>
      </c>
      <c r="H175" s="6">
        <f>SUM(F175/D175)</f>
        <v>0.88888888888888884</v>
      </c>
    </row>
    <row r="176" spans="1:8" ht="15" customHeight="1" outlineLevel="1" x14ac:dyDescent="0.3">
      <c r="B176" s="11" t="s">
        <v>72</v>
      </c>
      <c r="C176" s="12" t="s">
        <v>195</v>
      </c>
      <c r="D176" s="5">
        <v>36</v>
      </c>
      <c r="F176" s="13">
        <v>36</v>
      </c>
      <c r="H176" s="6">
        <f>SUM(F176/D176)</f>
        <v>1</v>
      </c>
    </row>
    <row r="177" spans="1:8" ht="15" customHeight="1" outlineLevel="1" x14ac:dyDescent="0.3">
      <c r="B177" s="11" t="s">
        <v>8</v>
      </c>
      <c r="C177" s="12" t="s">
        <v>196</v>
      </c>
      <c r="D177" s="5">
        <v>55</v>
      </c>
      <c r="F177" s="13">
        <v>45</v>
      </c>
      <c r="H177" s="6">
        <f>SUM(F177/D177)</f>
        <v>0.81818181818181823</v>
      </c>
    </row>
    <row r="178" spans="1:8" ht="15" customHeight="1" outlineLevel="1" x14ac:dyDescent="0.3">
      <c r="B178" s="11" t="s">
        <v>86</v>
      </c>
      <c r="C178" s="12" t="s">
        <v>197</v>
      </c>
      <c r="D178" s="5">
        <v>68</v>
      </c>
      <c r="F178" s="33">
        <v>68</v>
      </c>
      <c r="H178" s="6">
        <f>SUM(F178/D178)</f>
        <v>1</v>
      </c>
    </row>
    <row r="179" spans="1:8" ht="15" customHeight="1" x14ac:dyDescent="0.3">
      <c r="D179" s="5" t="s">
        <v>16</v>
      </c>
      <c r="E179" s="5">
        <f>SUM($D$173:$D$178)</f>
        <v>206</v>
      </c>
      <c r="F179" s="5" t="s">
        <v>17</v>
      </c>
      <c r="G179" s="5">
        <f>SUM($F$173:$F$178)</f>
        <v>192</v>
      </c>
      <c r="H179" s="16">
        <f>SUM(G179/E179)</f>
        <v>0.93203883495145634</v>
      </c>
    </row>
    <row r="180" spans="1:8" ht="15" customHeight="1" x14ac:dyDescent="0.35">
      <c r="A180" s="10" t="s">
        <v>198</v>
      </c>
    </row>
    <row r="181" spans="1:8" ht="15" customHeight="1" outlineLevel="1" x14ac:dyDescent="0.3">
      <c r="B181" s="11" t="s">
        <v>66</v>
      </c>
      <c r="C181" s="12" t="s">
        <v>199</v>
      </c>
      <c r="D181" s="5">
        <v>24</v>
      </c>
      <c r="F181" s="13">
        <v>20</v>
      </c>
      <c r="H181" s="6">
        <f>SUM(F181/D181)</f>
        <v>0.83333333333333337</v>
      </c>
    </row>
    <row r="182" spans="1:8" ht="15" customHeight="1" x14ac:dyDescent="0.3">
      <c r="D182" s="5" t="s">
        <v>16</v>
      </c>
      <c r="E182" s="5">
        <f>SUM($D$180:$D$181)</f>
        <v>24</v>
      </c>
      <c r="F182" s="5" t="s">
        <v>17</v>
      </c>
      <c r="G182" s="5">
        <f>SUM($F$180:$F$181)</f>
        <v>20</v>
      </c>
      <c r="H182" s="16">
        <f>SUM(G182/E182)</f>
        <v>0.83333333333333337</v>
      </c>
    </row>
    <row r="183" spans="1:8" ht="15" customHeight="1" x14ac:dyDescent="0.35">
      <c r="A183" s="10" t="s">
        <v>200</v>
      </c>
    </row>
    <row r="184" spans="1:8" ht="15" customHeight="1" outlineLevel="1" x14ac:dyDescent="0.3">
      <c r="B184" s="11" t="s">
        <v>72</v>
      </c>
      <c r="C184" s="12" t="s">
        <v>201</v>
      </c>
      <c r="D184" s="5">
        <v>39</v>
      </c>
      <c r="F184" s="33">
        <v>31</v>
      </c>
      <c r="H184" s="6">
        <f t="shared" ref="H184:H186" si="12">SUM(F184/D184)</f>
        <v>0.79487179487179482</v>
      </c>
    </row>
    <row r="185" spans="1:8" ht="15" customHeight="1" outlineLevel="1" x14ac:dyDescent="0.3">
      <c r="B185" s="11" t="s">
        <v>12</v>
      </c>
      <c r="C185" s="12" t="s">
        <v>202</v>
      </c>
      <c r="D185" s="5">
        <v>51</v>
      </c>
      <c r="F185" s="33">
        <v>48</v>
      </c>
      <c r="H185" s="6">
        <f t="shared" si="12"/>
        <v>0.94117647058823528</v>
      </c>
    </row>
    <row r="186" spans="1:8" ht="15" customHeight="1" outlineLevel="1" x14ac:dyDescent="0.3">
      <c r="B186" s="11" t="s">
        <v>114</v>
      </c>
      <c r="C186" s="12" t="s">
        <v>203</v>
      </c>
      <c r="D186" s="5">
        <v>33</v>
      </c>
      <c r="F186" s="33">
        <v>25</v>
      </c>
      <c r="H186" s="6">
        <f t="shared" si="12"/>
        <v>0.75757575757575757</v>
      </c>
    </row>
    <row r="187" spans="1:8" ht="15" customHeight="1" x14ac:dyDescent="0.3">
      <c r="D187" s="5" t="s">
        <v>16</v>
      </c>
      <c r="E187" s="5">
        <f>SUM($D$183:$D$186)</f>
        <v>123</v>
      </c>
      <c r="F187" s="5" t="s">
        <v>17</v>
      </c>
      <c r="G187" s="5">
        <f>SUM($F$183:$F$186)</f>
        <v>104</v>
      </c>
      <c r="H187" s="16">
        <f>SUM(G187/E187)</f>
        <v>0.84552845528455289</v>
      </c>
    </row>
    <row r="188" spans="1:8" ht="15" customHeight="1" x14ac:dyDescent="0.3">
      <c r="C188" s="34" t="s">
        <v>209</v>
      </c>
      <c r="D188" s="30">
        <v>122</v>
      </c>
      <c r="E188" s="5"/>
      <c r="G188" s="5"/>
      <c r="H188" s="16"/>
    </row>
    <row r="189" spans="1:8" ht="15" customHeight="1" x14ac:dyDescent="0.3">
      <c r="A189" s="29" t="s">
        <v>204</v>
      </c>
      <c r="D189" s="5" t="s">
        <v>205</v>
      </c>
      <c r="E189" s="29">
        <f>SUM($D$3:$D$187)+D188</f>
        <v>3256</v>
      </c>
      <c r="F189" s="5" t="s">
        <v>205</v>
      </c>
      <c r="G189" s="29">
        <f>SUM($F$3:$F$187)</f>
        <v>2886</v>
      </c>
      <c r="H189" s="16">
        <f>SUM(G189/E189)</f>
        <v>0.88636363636363635</v>
      </c>
    </row>
    <row r="190" spans="1:8" ht="15" customHeight="1" x14ac:dyDescent="0.3"/>
    <row r="191" spans="1:8" ht="15" customHeight="1" x14ac:dyDescent="0.3"/>
    <row r="192" spans="1:8" ht="15" customHeight="1" x14ac:dyDescent="0.3">
      <c r="D192" s="1"/>
      <c r="F192" s="1"/>
      <c r="H192" s="1"/>
    </row>
    <row r="193" spans="1:8" ht="15" customHeight="1" x14ac:dyDescent="0.3"/>
    <row r="194" spans="1:8" ht="15" customHeight="1" x14ac:dyDescent="0.3">
      <c r="A194" s="7"/>
      <c r="B194" s="7"/>
      <c r="C194" s="7"/>
      <c r="H194" s="8"/>
    </row>
    <row r="195" spans="1:8" ht="15" customHeight="1" x14ac:dyDescent="0.35">
      <c r="A195" s="10"/>
    </row>
    <row r="196" spans="1:8" ht="15" customHeight="1" x14ac:dyDescent="0.3">
      <c r="B196" s="11"/>
      <c r="C196" s="12"/>
    </row>
    <row r="197" spans="1:8" ht="15" customHeight="1" x14ac:dyDescent="0.3">
      <c r="B197" s="26"/>
      <c r="C197" s="12"/>
    </row>
    <row r="198" spans="1:8" ht="15" customHeight="1" x14ac:dyDescent="0.3">
      <c r="B198" s="11"/>
      <c r="C198" s="12"/>
    </row>
    <row r="199" spans="1:8" x14ac:dyDescent="0.3">
      <c r="B199" s="11"/>
      <c r="C199" s="12"/>
    </row>
    <row r="200" spans="1:8" x14ac:dyDescent="0.3">
      <c r="B200" s="19"/>
      <c r="C200" s="31"/>
    </row>
    <row r="201" spans="1:8" x14ac:dyDescent="0.3">
      <c r="B201" s="11"/>
      <c r="C201" s="12"/>
    </row>
    <row r="202" spans="1:8" x14ac:dyDescent="0.3">
      <c r="E202" s="5"/>
      <c r="G202" s="5"/>
      <c r="H202" s="16"/>
    </row>
    <row r="204" spans="1:8" ht="14.15" x14ac:dyDescent="0.35">
      <c r="A204" s="10"/>
    </row>
    <row r="205" spans="1:8" x14ac:dyDescent="0.3">
      <c r="A205" s="32"/>
      <c r="B205" s="11"/>
      <c r="C205" s="12"/>
    </row>
    <row r="206" spans="1:8" x14ac:dyDescent="0.3">
      <c r="B206" s="11"/>
      <c r="C206" s="12"/>
    </row>
    <row r="207" spans="1:8" x14ac:dyDescent="0.3">
      <c r="B207" s="11"/>
      <c r="C207" s="12"/>
    </row>
    <row r="208" spans="1:8" x14ac:dyDescent="0.3">
      <c r="E208" s="5"/>
      <c r="G208" s="5"/>
      <c r="H208" s="16"/>
    </row>
    <row r="210" spans="1:8" ht="14.15" x14ac:dyDescent="0.35">
      <c r="A210" s="10"/>
    </row>
    <row r="211" spans="1:8" x14ac:dyDescent="0.3">
      <c r="B211" s="11"/>
      <c r="C211" s="12"/>
    </row>
    <row r="212" spans="1:8" x14ac:dyDescent="0.3">
      <c r="B212" s="11"/>
      <c r="C212" s="12"/>
    </row>
    <row r="213" spans="1:8" x14ac:dyDescent="0.3">
      <c r="B213" s="11"/>
      <c r="C213" s="12"/>
    </row>
    <row r="214" spans="1:8" x14ac:dyDescent="0.3">
      <c r="B214" s="11"/>
      <c r="C214" s="12"/>
    </row>
    <row r="215" spans="1:8" x14ac:dyDescent="0.3">
      <c r="B215" s="11"/>
      <c r="C215" s="12"/>
    </row>
    <row r="216" spans="1:8" x14ac:dyDescent="0.3">
      <c r="B216" s="11"/>
      <c r="C216" s="12"/>
    </row>
    <row r="217" spans="1:8" x14ac:dyDescent="0.3">
      <c r="B217" s="11"/>
      <c r="C217" s="12"/>
    </row>
    <row r="218" spans="1:8" x14ac:dyDescent="0.3">
      <c r="E218" s="5"/>
      <c r="G218" s="5"/>
      <c r="H218" s="16"/>
    </row>
  </sheetData>
  <pageMargins left="0.7" right="0.7" top="0.75" bottom="0.75" header="0.3" footer="0.3"/>
  <pageSetup fitToHeight="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Jean Zimmerman</dc:creator>
  <cp:lastModifiedBy>Georg Jean Zimmerman</cp:lastModifiedBy>
  <cp:lastPrinted>2024-03-21T00:21:24Z</cp:lastPrinted>
  <dcterms:created xsi:type="dcterms:W3CDTF">2024-03-20T23:56:41Z</dcterms:created>
  <dcterms:modified xsi:type="dcterms:W3CDTF">2024-03-21T00:22:58Z</dcterms:modified>
</cp:coreProperties>
</file>